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Архивная опись" sheetId="1" r:id="rId1"/>
    <sheet name="л2" sheetId="2" state="hidden" r:id="rId2"/>
    <sheet name="л3" sheetId="3" state="hidden" r:id="rId3"/>
    <sheet name="л4" sheetId="4" state="hidden" r:id="rId4"/>
    <sheet name="Sys_Select" sheetId="5" state="hidden" r:id="rId5"/>
    <sheet name="Sys_Description" sheetId="6" state="hidden" r:id="rId6"/>
  </sheets>
  <definedNames>
    <definedName name="ARCHIVE_NAME">'Архивная опись'!$C$3</definedName>
    <definedName name="ErrCode">'Sys_Description'!$H$5</definedName>
    <definedName name="FUND_NAME">'Архивная опись'!$C$5</definedName>
    <definedName name="FUND_NUM">'Архивная опись'!$E$7</definedName>
    <definedName name="INVENTORY_NAME">'Архивная опись'!$C$11:$F$11</definedName>
    <definedName name="INVENTORY_NUM">'Архивная опись'!$E$9</definedName>
    <definedName name="ISN_ARCHIVE">'Sys_Description'!$D$5</definedName>
    <definedName name="ISN_FUND">'Sys_Description'!$D$6</definedName>
    <definedName name="ISN_INVENTORY">'Sys_Description'!$D$7</definedName>
    <definedName name="ISN_SECURLEVEL">'Sys_Description'!$D$8</definedName>
    <definedName name="NUM_Count">'Архивная опись'!$D$18:$D$117</definedName>
    <definedName name="NUM_FROM">'Архивная опись'!#REF!</definedName>
    <definedName name="NUM_TO">'Архивная опись'!#REF!</definedName>
    <definedName name="Parameter">'Sys_Description'!$D$14</definedName>
    <definedName name="ParameterISN_INVENTORY">'Sys_Description'!$D$12</definedName>
    <definedName name="ParameterSQLDescription" localSheetId="5">'Sys_Description'!$C$5:$F$12</definedName>
    <definedName name="ParameterSQLDescription">'Sys_Description'!$C$5:$F$12</definedName>
    <definedName name="PASS_YEAR_1">'Архивная опись'!$H$6</definedName>
    <definedName name="PASS_YEAR_2">'Архивная опись'!$H$11</definedName>
    <definedName name="ProcessDescription" localSheetId="5">'Sys_Description'!$B$21:$H$35</definedName>
    <definedName name="ProcessDescription">'Sys_Description'!$B$21:$H$35</definedName>
    <definedName name="ProcessParsing" localSheetId="5">'Sys_Description'!$C$41:$H$53</definedName>
    <definedName name="ProcessParsing">'Sys_Description'!$C$41:$H$53</definedName>
    <definedName name="SELECT_ARCHIVE_NAME">'Sys_Select'!$C$6</definedName>
    <definedName name="SELECT_FUND_NAME">'Sys_Select'!$C$7</definedName>
    <definedName name="SELECT_FUND_NUM">'Sys_Select'!$C$8</definedName>
    <definedName name="SELECT_INVENTORY_NAME">'Sys_Select'!$C$10</definedName>
    <definedName name="SELECT_INVENTORY_NUM">'Sys_Select'!$C$9</definedName>
    <definedName name="SELECT_ISN_ARCHIVE">'Sys_Select'!$C$3</definedName>
    <definedName name="SELECT_NUM_FROM">'Sys_Select'!$C$19</definedName>
    <definedName name="SELECT_NUM_TO">'Sys_Select'!$C$20</definedName>
    <definedName name="SELECT_Specification_1">'Sys_Select'!$C$14</definedName>
    <definedName name="SELECT_START_END_YEAR">'Sys_Select'!$C$11</definedName>
    <definedName name="SELECT_UNIT_COUNT">'Sys_Select'!$C$18</definedName>
    <definedName name="Specification_1">'Архивная опись'!$C$18:$F$117</definedName>
    <definedName name="START_END_YEAR">'Архивная опись'!$C$14:$F$14</definedName>
    <definedName name="TEST">'л2'!$D$3</definedName>
    <definedName name="UNIT_COUNT">'Sys_Description'!$D$15</definedName>
    <definedName name="UNIT_COUNT_STR">'Архивная опись'!#REF!</definedName>
  </definedNames>
  <calcPr fullCalcOnLoad="1"/>
</workbook>
</file>

<file path=xl/sharedStrings.xml><?xml version="1.0" encoding="utf-8"?>
<sst xmlns="http://schemas.openxmlformats.org/spreadsheetml/2006/main" count="779" uniqueCount="250">
  <si>
    <t>Примечание</t>
  </si>
  <si>
    <t>10.01.1951-27.11.1951</t>
  </si>
  <si>
    <t xml:space="preserve">SELECT max(U.UNIT_NUM_1) UNIT_NUM
        FROM tblUNIT U
        WHERE U.UNIT_KIND = 703
        AND U.MEDIUM_TYPE = 'T'
        AND U.ISN_INVENTORY = @ISN_INVENTORY
        AND U.ISN_SECURLEVEL IN (@ISN_SECURLEVEL)
        AND U.IS_LOST = 'N'
</t>
  </si>
  <si>
    <t>Постановления, приказы Уполкомзага Союза ССР, УАССР по зернопоставкам</t>
  </si>
  <si>
    <t>Материалы по заготовке льнопродукции (инструкции, сводки, сведения)</t>
  </si>
  <si>
    <t>(название фонда)</t>
  </si>
  <si>
    <t>Фонд №</t>
  </si>
  <si>
    <t>Параметры для SQL в коде</t>
  </si>
  <si>
    <t>Название архива</t>
  </si>
  <si>
    <t>ISN_ARCHIVE</t>
  </si>
  <si>
    <t xml:space="preserve">Р-423 </t>
  </si>
  <si>
    <t>1933 - 1951</t>
  </si>
  <si>
    <t>SELECT_Specification_1</t>
  </si>
  <si>
    <t>01.01.1938-31.12.1938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</si>
  <si>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
</t>
  </si>
  <si>
    <t>Список дел</t>
  </si>
  <si>
    <t>Лицевые счета колхозов Удинского сельского Совета по учету поступлений животноводческих и полеводческих продуктов за 1950 год, том 1</t>
  </si>
  <si>
    <t>Лицевые счета колхозов Александровского сельского Совета по учету поступлений животноводческих и полеводческих продуктов за 1950 год, том 1</t>
  </si>
  <si>
    <t>SortDes</t>
  </si>
  <si>
    <t>Лицевые счета колхозов Пажманского сельского Совета по учету поступлений животноводческих и полеводческих продуктов за 1950 год, том 2</t>
  </si>
  <si>
    <t>14.01.1937-22.06.1939</t>
  </si>
  <si>
    <t>FUND_NUM</t>
  </si>
  <si>
    <t>09.09.1934-22.11.1945</t>
  </si>
  <si>
    <t>Архивная опись №</t>
  </si>
  <si>
    <t>01.01.1951-31.12.1951</t>
  </si>
  <si>
    <t>Y</t>
  </si>
  <si>
    <t xml:space="preserve">select ISN_ARCHIVE from tblARCHIVE </t>
  </si>
  <si>
    <t>Лицевые счета колхозов Б-Кезского сельского Совета по учету поступлений животноводческих и полеводческих продуктов за 1950 год, том 1</t>
  </si>
  <si>
    <t>01.01.1937-31.12.1937</t>
  </si>
  <si>
    <t>11.01.1934-19.12.1934</t>
  </si>
  <si>
    <t>Переменная Количество строк</t>
  </si>
  <si>
    <t xml:space="preserve">Тестируем выгрузку </t>
  </si>
  <si>
    <t>02.03.1935-09.12.1935</t>
  </si>
  <si>
    <t>array</t>
  </si>
  <si>
    <t>end</t>
  </si>
  <si>
    <t>Лицевые счета колхозов Юскинского сельского Совета по учету поступлений животноводческих и полеводческих продуктов за 1950 год, том 2</t>
  </si>
  <si>
    <t>SELECT_START_END_YEAR</t>
  </si>
  <si>
    <t>Крайние даты документов</t>
  </si>
  <si>
    <t>Лицевые счета колхозов Тортымского и Пихтовского сельского Совета по учету поступлений животноводческих и полеводческих продуктов за 1950 год</t>
  </si>
  <si>
    <t>ВЕРНУТЬ ОБРАТНО!!!! ДЛЯ ОБРАБОТКИ В КОДЕ</t>
  </si>
  <si>
    <t>01.01.1950-31.12.1950</t>
  </si>
  <si>
    <t>10000100038</t>
  </si>
  <si>
    <t>Лицевые счета колхозов Стеньгуртского сельского Совета по учету поступлений животноводческих и полеводческих продуктов за 1950 год, том 2</t>
  </si>
  <si>
    <t>30.01.1945-25.08.1946</t>
  </si>
  <si>
    <t>Материалы по заготовке молока, мяса (постановления, сводки, сведения и отчеты)</t>
  </si>
  <si>
    <t>(крайние даты документов описи)</t>
  </si>
  <si>
    <t>Материалы по заготовкам сырья, меха, пушнины (постановления, приказы Уполкомзага Союза ССР, УАССР, сводки, сведения)</t>
  </si>
  <si>
    <t>01.01.1933-31.12.1933</t>
  </si>
  <si>
    <t>01.01.1943-31.12.1943</t>
  </si>
  <si>
    <t>01.01.1939-31.12.1939</t>
  </si>
  <si>
    <t>Дата 1</t>
  </si>
  <si>
    <t>Лицевые счета колхозов Кузьминского сельского Совета по учету поступлений животноводческих и полеводческих продуктов за 1951 год</t>
  </si>
  <si>
    <t>Заключительные отчеты о вручении обязательств колхозам, колхозникам, рабочим и служащим, единоличникам на поставки сельскохозяйственных продуктов за 1939 - 1940 годы</t>
  </si>
  <si>
    <t>Материалы по заготовкам леса, корья и по гаранцевому сбору (инструкции, планы, сведения по выполнению планов) за 1933 - 1934 годы</t>
  </si>
  <si>
    <t>Лицевые счета колхозов Пужмезьского сельского Совета по учету поступлений животноводческих и полеводческих продуктов за 1951 год, том 2</t>
  </si>
  <si>
    <t>Возвращаемые значения</t>
  </si>
  <si>
    <t>Протоколы совещаний при Удмуртском облисполкоме по заготовкам</t>
  </si>
  <si>
    <t>GetCellsValue</t>
  </si>
  <si>
    <t>NUM_TO</t>
  </si>
  <si>
    <t>(название описи)</t>
  </si>
  <si>
    <t>08.03.1938-21.10.1938</t>
  </si>
  <si>
    <t>Сведения о выполнении плана заготовок зерновых за 1935 год</t>
  </si>
  <si>
    <t>Материалы по заготовке льносемян и льнотресты (списки, отчеты, сводки) за 1936 - 1937 годы</t>
  </si>
  <si>
    <t>Материалы по заготовке сена, кожсырья (постановления, сводки, сведения, отчеты)</t>
  </si>
  <si>
    <t>Материалы по выполнению планов заготовок животноводческих продуктов (отчеты, сводки, сведения) за 1946 год</t>
  </si>
  <si>
    <t>01.01.1946-31.12.1946</t>
  </si>
  <si>
    <t>выбираем в форме</t>
  </si>
  <si>
    <t>Месячные отчеты по выполнению планов по заготовкам зерна за 1933 год</t>
  </si>
  <si>
    <t>Лицевые счета колхозов Поломского сельского Совета по учету поступлений животноводческих и полеводческих продуктов за 1950 год, том 2</t>
  </si>
  <si>
    <t>SELECT_FUND_NAME</t>
  </si>
  <si>
    <t>01.01.1936-31.12.1936</t>
  </si>
  <si>
    <t>Откуда брать? (по фонду)</t>
  </si>
  <si>
    <t>25.02.1933-25.12.1934</t>
  </si>
  <si>
    <t>14.02.1935-08.06.1935</t>
  </si>
  <si>
    <t>Месячные отчеты по выполнению плана заготовок зерновых культур за 1934 год</t>
  </si>
  <si>
    <t>Отчеты и сведения о выполнении обязательных поставок животноводческих продуктов за 1948 год</t>
  </si>
  <si>
    <t>SELECT_NUM_FROM</t>
  </si>
  <si>
    <t>0, 1</t>
  </si>
  <si>
    <t>01.01.1935-31.12.1935</t>
  </si>
  <si>
    <t>Приказы Уполкомзага Союза ССР по заготовкам зерна. Планы и сведения</t>
  </si>
  <si>
    <t>-</t>
  </si>
  <si>
    <t>08.09.1937-22.12.1938</t>
  </si>
  <si>
    <t xml:space="preserve"> </t>
  </si>
  <si>
    <t>Списки колхозов, привлекаемых к обязательной поставке картофеля и овощей государству за 1943 год</t>
  </si>
  <si>
    <t>Лицевые счета колхозов Пихтовского сельского Совета по учету поступлений животноводческих и полеводческих продуктов за 1950 год</t>
  </si>
  <si>
    <t>Материалы по заготовке шерсти и зерна (сводки, сведения, отчеты) за 1937 год</t>
  </si>
  <si>
    <t>Соответствующее поле в Web</t>
  </si>
  <si>
    <t>Значение параметра</t>
  </si>
  <si>
    <t>Specification_1</t>
  </si>
  <si>
    <t>Заголовок дела</t>
  </si>
  <si>
    <t>ISN_FUND</t>
  </si>
  <si>
    <t>Материалы по заготовке мяса, шерсти, молока (приказы, месячные отчеты, сводки, списки)</t>
  </si>
  <si>
    <t>Лицевые счета колхозов Тортымского сельского Совета по учету поступлений животноводческих и полеводческих продуктов за 1950 год, том 1</t>
  </si>
  <si>
    <t>Лицевые счета колхозов Озонского сельского Совета по учету поступлений животноводческих и полеводческих продуктов за 1951 год</t>
  </si>
  <si>
    <t>01.02.1937-10.12.1937</t>
  </si>
  <si>
    <t>UNIT_COUNT_STR</t>
  </si>
  <si>
    <t>Заключительные отчеты о фактически врученных обязательствах на поставку мяса, молока, шерсти, яиц, кожсырья и полеводческих культур. Исполнительные отчеты, сводки о выполнении обязательных поставок за 1943 - 1944 годы</t>
  </si>
  <si>
    <t>Точные даты</t>
  </si>
  <si>
    <t>16.01.1934-13.12.1934</t>
  </si>
  <si>
    <t>01.01.1942-31.12.1942</t>
  </si>
  <si>
    <t/>
  </si>
  <si>
    <t>INVENTORY_NAME</t>
  </si>
  <si>
    <t>All_Search_Dating_century</t>
  </si>
  <si>
    <t>Постановления Совета Народных Комиссаров Союза ССР и УАССР по заготовкам сельхозпродуктов</t>
  </si>
  <si>
    <t>Основной алгоритм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</si>
  <si>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</t>
  </si>
  <si>
    <t>Лицевые счета колхозов Пихтовского сельского Совета по учету поступлений животноводческих и полеводческих продуктов за 1951 год</t>
  </si>
  <si>
    <t>лист</t>
  </si>
  <si>
    <t>Всего дел</t>
  </si>
  <si>
    <t>Лицевые счета колхозов Сыгинского сельского Совета по учету поступлений животноводческих и полеводческих продуктов за 1951 год</t>
  </si>
  <si>
    <t>INVENTORY_NUM</t>
  </si>
  <si>
    <t>Лицевые счета колхозов Пиньаевского сельского Совета по учету поступлений животноводческих и полеводческих продуктов за 1950 год</t>
  </si>
  <si>
    <t>Лицевые счета колхозов Пужмезьского сельского Совета по учету поступлений животноводческих и полеводческих продуктов за 1950 год, том 1</t>
  </si>
  <si>
    <t>Материалы по посевной (списки единоличников с доведенными планами по посеву, сведения, планы, акты, справки)</t>
  </si>
  <si>
    <t>Лицевые счета колхозов Удинского сельского Совета по учету поступлений животноводческих и полеводческих продуктов за 1950 год, том 2</t>
  </si>
  <si>
    <t>Материалы по заготовкам зерна и сена (постановления, приказы Уполминзага ССР, УАССР, сведения о хлебопокупках, о посевных площадях, о ходе выполнения планов заготовки соломы и т.д.) Списки кулацких хозяйств</t>
  </si>
  <si>
    <t>№ по</t>
  </si>
  <si>
    <t>SELECT_FUND_NUM</t>
  </si>
  <si>
    <t>Лицевые счета колхозов Александровского сельского Совета по учету поступлений животноводческих и полеводческих продуктов за 1950 год, том 2</t>
  </si>
  <si>
    <t>Разработочная ведомость по кожсырью в размере колхозов за 1945 год</t>
  </si>
  <si>
    <t>поле</t>
  </si>
  <si>
    <t>Списки единоличных хозяйств и некооперированных кустарей за 1944 год</t>
  </si>
  <si>
    <t>Лицевые счета колхозов Пинькаевского сельского Совета по учету поступлений животноводческих и полеводческих продуктов за 1951 год</t>
  </si>
  <si>
    <t>01.01.1945-31.12.1945</t>
  </si>
  <si>
    <t>Лицевые счета колхозов Ст. Сиринского сельского Совета по учету поступлений животноводческих и полеводческих продуктов за 1950 год</t>
  </si>
  <si>
    <t>Материалы по заготовкам молока, масла (списки колхозов, сводки о выполнении плана)</t>
  </si>
  <si>
    <t>Лицевые счета колхозов Удинского сельского Совета по учету поступлений животноводческих и полеводческих продуктов за 1951 год</t>
  </si>
  <si>
    <t>Архивная опись</t>
  </si>
  <si>
    <t>действие</t>
  </si>
  <si>
    <t>Лицевые счета колхозов Кузьминского сельского Совета по учету поступлений животноводческих и полеводческих продуктов за 1950 год, том 2</t>
  </si>
  <si>
    <t>01.01.1949-31.12.1949</t>
  </si>
  <si>
    <t>30.12.1937-21.12.1938</t>
  </si>
  <si>
    <t>Сводки и сведения по выполнению плана заготовок зерна, льноволокна, мяса за 1933 год</t>
  </si>
  <si>
    <t>№ с</t>
  </si>
  <si>
    <t>Приказы Министерства заготовок Союза ССР</t>
  </si>
  <si>
    <t>Решения исполкома Кезского райсовета и исполнительные отчеты по выполнению обязательных поставок за 1947 год</t>
  </si>
  <si>
    <t>10.01.1935-10.09.1935</t>
  </si>
  <si>
    <t>Лицевые счета колхозов Сиринского сельского Совета по учету поступлений животноводческих и полеводческих продуктов за 1951 год</t>
  </si>
  <si>
    <t>Материалы по заготовке льнопродукции (постановления Уполкомзага УАССР, инструкции, сводки, сведения)</t>
  </si>
  <si>
    <t>Отчет о выполнении обязательных поставок колхозникам и единоличникам за 1944 год</t>
  </si>
  <si>
    <t xml:space="preserve">ФОНД №   </t>
  </si>
  <si>
    <t>declare @root_isn bigint;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 SELECT  --row_number( ) OVER (Order  by ISNULL(U.UNIT_NUM_1,0)) AS ROW_NUM,
           ISNULL(cast(U.UNIT_NUM_1 as varchar(max)),'') + ' '+
        + ISNULL(cast(U.UNIT_NUM_2 as varchar(max)),'')
        + case ISNULL(cast(U.VOL_NUM as varchar(max)),'0')
         when '0' then '' else ' том ' + cast(U.VOL_NUM as varchar(max)) end 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U.ISN_INVENTORY = @ISN_INVENTORY
        AND U.ISN_SECURLEVEL IN (@ISN_SECURLEVEL)
        AND isnull(U.IS_LOST,'N') = 'N'
        AND (UN.IS_LOST = 'N' or UN.IS_LOST is NULL) ORDER BY names.crumbs --@ORDERBY</t>
  </si>
  <si>
    <t>SELECT_NUM_TO</t>
  </si>
  <si>
    <t>Лицевые счета колхозов Дырпинского сельского Совета по учету поступлений животноводческих и полеводческих продуктов за 1950 год</t>
  </si>
  <si>
    <t>Лицевые счета колхозов Александровского сельского Совета по учету поступлений животноводческих и полеводческих продуктов за 1951 год</t>
  </si>
  <si>
    <t>04.01.1933-30.04.1934</t>
  </si>
  <si>
    <t>NUM_FROM</t>
  </si>
  <si>
    <t>Спецификация</t>
  </si>
  <si>
    <t>SELECT_ARCHIVE_NAME</t>
  </si>
  <si>
    <t>Лицевые счета колхозов Пужмезьского сельского Совета по учету поступлений животноводческих и полеводческих продуктов за 1951 год, том 1</t>
  </si>
  <si>
    <t>значение</t>
  </si>
  <si>
    <t>Prop_ISN_FUND</t>
  </si>
  <si>
    <t>26.02.1933-30.11.1933</t>
  </si>
  <si>
    <t>Лицевые счета колхозов Юскинского сельского Совета по учету поступлений животноводческих и полеводческих продуктов за 1949 год</t>
  </si>
  <si>
    <t>Планы и сводки по полеводческим культурам за 1947 год</t>
  </si>
  <si>
    <t>Материалы по заготовкам мяса (постановления, сведения о ходе выполнения плана, отчеты, списки)</t>
  </si>
  <si>
    <t>SELECT_ISN_ARCHIVE</t>
  </si>
  <si>
    <t>Разработочные ведомости в разрезе колхозов по животноводческим продуктам за 1944 - 1945 годы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</si>
  <si>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DESC,
        cast(U.UNIT_NUM_2 as varchar(max)) DESC
</t>
  </si>
  <si>
    <t>ARCHIVE_NAME</t>
  </si>
  <si>
    <t>Заключительные и исполнительные отчеты о выполнении обязательных поставок шерсти за 1943 год</t>
  </si>
  <si>
    <t>select</t>
  </si>
  <si>
    <t>ISN_SECURLEVEL</t>
  </si>
  <si>
    <t>Код ошибки</t>
  </si>
  <si>
    <t>Постановления Совета Народных Комиссаров Союза ССР и Уполкомзага УАССР по заготовке мяса, молока</t>
  </si>
  <si>
    <t>Лицевые счета колхозов Тортымского сельского Совета по учету поступлений животноводческих и полеводческих продуктов за 1951 год</t>
  </si>
  <si>
    <t>Сведения о заготовках и закупках зерновых, подсолнуха и риса за 1937 год</t>
  </si>
  <si>
    <t>Годовые отчеты об исполнении расходной сметы за 1944 год. Сметы и штатное расписание за 1945 год</t>
  </si>
  <si>
    <t>01.01.1940-31.12.1940</t>
  </si>
  <si>
    <t>Общая строка параметров</t>
  </si>
  <si>
    <t>Лицевые счета колхозов Стеньгуртского сельского Совета по учету поступлений животноводческих и полеводческих продуктов за 1950 год, том 1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</si>
  <si>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ASC,
        cast(U.UNIT_NUM_2 as varchar(max)) ASC
</t>
  </si>
  <si>
    <t>(название архива)</t>
  </si>
  <si>
    <t>01.01.1948-31.12.1948</t>
  </si>
  <si>
    <t>SELECT_UNIT_COUNT</t>
  </si>
  <si>
    <t>Лицевые счета колхозов Пажманского сельского Совета по учету поступлений животноводческих и полеводческих продуктов за 1950 год, том 1</t>
  </si>
  <si>
    <t>Сводки о выполнении обязательных поставок (мяса, шерсти, молока) за 1938 год</t>
  </si>
  <si>
    <t>Штатное расписание и годовой отчет о численности работников и расходовании фондов заработной платы за 1934 год. Отчеты об исполнении сметы и расходовании кредитов за 1 полугодие за 1937 года</t>
  </si>
  <si>
    <t>документов постоянного хранения</t>
  </si>
  <si>
    <t>Отчеты о выполнении обязательных поставок колхозникам и единоличникам за 1942 год</t>
  </si>
  <si>
    <t>Титульный лист</t>
  </si>
  <si>
    <t>Лицевые счета колхозов Пажманского сельского Совета по учету поступлений животноводческих и полеводческих продуктов за 1951 год</t>
  </si>
  <si>
    <t>Месячные отчеты о выполнении плана по хлебопоставкам за 1934 год</t>
  </si>
  <si>
    <t>Архивное управление Администрации г.Глазова</t>
  </si>
  <si>
    <t xml:space="preserve">declare @root_isn bigint;
declare @t_1  table (col1 nvarchar(max),col2 nvarchar(max),col3 nvarchar(max),
                     col4 nvarchar(max),col5 nvarchar(max),col6 nvarchar(max),col7 nvarchar(max));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insert into @t_1 (col1, col2,col3,col4,col5,col6,col7)
       SELECT  --row_number( ) OVER (Order  by ISNULL(U.UNIT_NUM_1,0)) AS ROW_NUM,
        (ISNULL(cast(U.UNIT_NUM_1 as varchar(max)),'') + ' '+
        + ISNULL(cast(U.UNIT_NUM_2 as varchar(max)),'')
        + case ISNULL(cast(U.VOL_NUM as varchar(max)),'0')
         when '0' then '' else ' том ' + cast(U.VOL_NUM as varchar(max)) end 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bigint),
        cast(U.UNIT_NUM_2 as varchar(max)),
        names.crumbs 
       insert into @t_1 (col1, col2,col3,col4,col5,col6,col7)
       SELECT  --row_number( ) OVER (Order  by ISNULL(U.UNIT_NUM_1,0)) AS ROW_NUM,
       (U.UNIT_NUM_TXT)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       ORDER BY U.UNIT_NUM_TXT,
        names.crumbs 
        select * from @t_1 </t>
  </si>
  <si>
    <t>05.04.1934-24.12.1934</t>
  </si>
  <si>
    <t>START_END_YEAR</t>
  </si>
  <si>
    <t>Лицевые счета колхозов Дырпискного сельского Совета по учету поступлений животноводческих и полеводческих продуктов за 1951 год</t>
  </si>
  <si>
    <t xml:space="preserve">АРХИВНАЯ ОПИСЬ №   </t>
  </si>
  <si>
    <t>SortAsc</t>
  </si>
  <si>
    <t>Лицевые счета колхозов Кузьминского сельского Совета по учету поступлений животноводческих и полеводческих продуктов за 1950 год, том 1</t>
  </si>
  <si>
    <t>Список колхозов, привлекаемых к обязательной поставке зерна, картофеля и сена государству за 1940 год</t>
  </si>
  <si>
    <t>Лицевые счета колхозов Юскинского сельского Совета по учету поступлений животноводческих и полеводческих продуктов за 1950 год, том 1</t>
  </si>
  <si>
    <t xml:space="preserve">SELECT min(U.UNIT_NUM_1) UNIT_NUM
        FROM tblUNIT U
        WHERE U.UNIT_KIND = 703
        AND U.MEDIUM_TYPE = 'T'
        AND U.ISN_INVENTORY = @ISN_INVENTORY
        AND U.ISN_SECURLEVEL IN (@ISN_SECURLEVEL)
        AND U.IS_LOST = 'N'
</t>
  </si>
  <si>
    <t>Количество листов</t>
  </si>
  <si>
    <t>put_NumToStr</t>
  </si>
  <si>
    <t>SELECT_INVENTORY_NAME</t>
  </si>
  <si>
    <t>Лицевые счета колхозов Поломского сельского Совета по учету поступлений животноводческих и полеводческих продуктов за 1951 год</t>
  </si>
  <si>
    <t>Постановления Уполкомзага Союза ССР Удм. А.О. и Кезского исполкома райсовета по заготовкам мяса, сырья, пушнины</t>
  </si>
  <si>
    <t>Уполномоченный Министерства заготовок СССР по Кезскому району Удмуртской АССР</t>
  </si>
  <si>
    <t>Материалы по заготовкам сельскохозяйственных продуктов (сводки, сведения, списки и отчеты) за 1937 год</t>
  </si>
  <si>
    <t>Лицевые счета колхозов Б-Кезского сельского Совета по учету поступлений животноводческих и полеводческих продуктов за 1951 год</t>
  </si>
  <si>
    <t>Материалы по заготовкам пушнины, шерсти, меха (Постановления, отчеты, сведения)</t>
  </si>
  <si>
    <t>01.01.1934-31.12.1934</t>
  </si>
  <si>
    <t>21.01.1936-29.12.1936</t>
  </si>
  <si>
    <t>Материалы по децентрализованным заготовкам (приказы Уполкомзага Союза ССР, сводки, сведения и отчеты)</t>
  </si>
  <si>
    <t>01.01.1944-31.12.1944</t>
  </si>
  <si>
    <t>31.03.1935-13.10.1935</t>
  </si>
  <si>
    <t>Название фонда</t>
  </si>
  <si>
    <t>Лицевые счета колхозов Стеньгуртского сельского Совета по учету поступлений животноводческих и полеводческих продуктов за 1951 год</t>
  </si>
  <si>
    <t>Материалы по заготовке льнопродукции (постановления, сводки, сведения, отчеты)</t>
  </si>
  <si>
    <t xml:space="preserve">№
по описи
</t>
  </si>
  <si>
    <t>SELECT_INVENTORY_NUM</t>
  </si>
  <si>
    <t>Prop_ISN_SECURLEVEL</t>
  </si>
  <si>
    <t>Лицевые счета колхозов Пужмезьского сельского Совета по учету поступлений животноводческих и полеводческих продуктов за 1950 год, том 2</t>
  </si>
  <si>
    <t>Приказы Уполкомзага Союза ССР</t>
  </si>
  <si>
    <t>Подпись</t>
  </si>
  <si>
    <t>условие</t>
  </si>
  <si>
    <t>All_Search_Dating_dd.mm.yyyy</t>
  </si>
  <si>
    <t>SELECT [NAME] FROM tblARCHIVE WHERE ISN_ARCHIVE = @ISN_ARCHIVE</t>
  </si>
  <si>
    <t>Исполнительные отчеты о выполнении обязательных поставок за 1942 год</t>
  </si>
  <si>
    <t>FUND_NAME</t>
  </si>
  <si>
    <t>spec</t>
  </si>
  <si>
    <t>Парсинг полей, выбранных из селекта</t>
  </si>
  <si>
    <t>ISN_INVENTORY</t>
  </si>
  <si>
    <t>21.03.1935-30.12.1935</t>
  </si>
  <si>
    <t>put</t>
  </si>
  <si>
    <t>Лицевые счета колхозов Поломского сельского Совета по учету поступлений животноводческих и полеводческих продуктов за 1950 год, том 1</t>
  </si>
  <si>
    <t>19.08.1937-20.12.1938</t>
  </si>
  <si>
    <t>Материалы о выполнении планов заготовок животноводческих продуктов (отчеты, сводки, сведения) за 1944 год</t>
  </si>
  <si>
    <t>put_string</t>
  </si>
  <si>
    <t>Материалы по выполнению обязательных поставок молока, мяса, яиц, шерсти, кожсырья, брынзы (приказы Министерства заготовок Союза ССР, решения исполкома райсовета. Отчеты, планы, сведения, графики сдачи молока колхозами) за 1947 - 1948 годы</t>
  </si>
  <si>
    <t>Лицевые счета колхозов Б-Кезского сельского Совета по учету поступлений животноводческих и полеводческих продуктов за 1950 год, том 2</t>
  </si>
  <si>
    <t>Отчеты о численности работников и расходовании фондов зарплаты, о движении и расходовании кредитов, об исполнении сметы за 1937 - 1938 годы</t>
  </si>
  <si>
    <t>дата 2</t>
  </si>
  <si>
    <t>Исполнительные и заключительные отчеты о выполнении обязательных поставок животноводческих продуктов за 1949 год</t>
  </si>
  <si>
    <t>Лицевые счета колхозов Озонского сельского Совета по учету поступлений животноводческих и полеводческих продуктов за 1950 год</t>
  </si>
  <si>
    <t>Годовые отчеты о выполнении обязательных поставок за 1946 год</t>
  </si>
  <si>
    <t>Prop_ISN_INVENTORY</t>
  </si>
  <si>
    <t>Лицевые счета колхозов Юскинского сельского Совета по учету поступлений животноводческих и полеводческих продуктов за 1951 год</t>
  </si>
  <si>
    <t>номер столбца из селекта начиная с 0 (его значение - входной параметр в функцию)</t>
  </si>
  <si>
    <t>ParseFirstIntegerPartTable</t>
  </si>
  <si>
    <t>Название параметра в запросе</t>
  </si>
  <si>
    <t>01.01.1947-31.12.1947</t>
  </si>
  <si>
    <t>Лицевые счета колхозов Сыгинского сельского Совета по учету поступлений животноводческих и полеводческих продуктов за 1950 год</t>
  </si>
  <si>
    <t>Списки колхозов, привлекаемых к обязательной поставке продукции льна-долгунца и конопли государству за 1942 год</t>
  </si>
  <si>
    <t>не нужен</t>
  </si>
  <si>
    <t>действие (название функции в коде)</t>
  </si>
  <si>
    <t>06.01.1949-28.11.1949</t>
  </si>
  <si>
    <t>Название описи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</si>
</sst>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[$-F800]dddd\,\ mmmm\ dd\,\ yyyy"/>
  </numFmts>
  <fonts count="26">
    <font>
      <sz val="11"/>
      <color indexed="8"/>
      <name val="Calibri"/>
      <family val="0"/>
    </font>
    <font>
      <sz val="11"/>
      <color indexed="9"/>
      <name val="Calibri"/>
      <family val="0"/>
    </font>
    <font>
      <sz val="11"/>
      <color indexed="62"/>
      <name val="Calibri"/>
      <family val="0"/>
    </font>
    <font>
      <b/>
      <sz val="11"/>
      <color indexed="63"/>
      <name val="Calibri"/>
      <family val="0"/>
    </font>
    <font>
      <b/>
      <sz val="11"/>
      <color indexed="52"/>
      <name val="Calibri"/>
      <family val="0"/>
    </font>
    <font>
      <u val="single"/>
      <sz val="11"/>
      <color indexed="12"/>
      <name val="Calibri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b/>
      <sz val="11"/>
      <color indexed="8"/>
      <name val="Calibri"/>
      <family val="0"/>
    </font>
    <font>
      <b/>
      <sz val="11"/>
      <color indexed="9"/>
      <name val="Calibri"/>
      <family val="0"/>
    </font>
    <font>
      <b/>
      <sz val="18"/>
      <color indexed="56"/>
      <name val="Cambria"/>
      <family val="0"/>
    </font>
    <font>
      <sz val="11"/>
      <color indexed="60"/>
      <name val="Calibri"/>
      <family val="0"/>
    </font>
    <font>
      <u val="single"/>
      <sz val="11"/>
      <color indexed="20"/>
      <name val="Calibri"/>
      <family val="0"/>
    </font>
    <font>
      <sz val="11"/>
      <color indexed="20"/>
      <name val="Calibri"/>
      <family val="0"/>
    </font>
    <font>
      <i/>
      <sz val="11"/>
      <color indexed="23"/>
      <name val="Calibri"/>
      <family val="0"/>
    </font>
    <font>
      <sz val="11"/>
      <color indexed="52"/>
      <name val="Calibri"/>
      <family val="0"/>
    </font>
    <font>
      <sz val="11"/>
      <color indexed="10"/>
      <name val="Calibri"/>
      <family val="0"/>
    </font>
    <font>
      <sz val="11"/>
      <color indexed="17"/>
      <name val="Calibri"/>
      <family val="0"/>
    </font>
    <font>
      <b/>
      <sz val="12"/>
      <color indexed="8"/>
      <name val="Calibri"/>
      <family val="0"/>
    </font>
    <font>
      <b/>
      <sz val="16"/>
      <color indexed="8"/>
      <name val="Calibri"/>
      <family val="0"/>
    </font>
    <font>
      <b/>
      <sz val="12"/>
      <color indexed="8"/>
      <name val="Times New Roman"/>
      <family val="0"/>
    </font>
    <font>
      <sz val="10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thick">
        <color indexed="8"/>
      </bottom>
    </border>
    <border>
      <left style="thick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ashed">
        <color indexed="8"/>
      </left>
      <right>
        <color indexed="63"/>
      </right>
      <top style="thick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>
        <color indexed="63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>
        <color indexed="63"/>
      </bottom>
    </border>
    <border>
      <left style="dashed">
        <color indexed="8"/>
      </left>
      <right>
        <color indexed="63"/>
      </right>
      <top style="dashed">
        <color indexed="8"/>
      </top>
      <bottom style="thick">
        <color indexed="8"/>
      </bottom>
    </border>
    <border>
      <left>
        <color indexed="63"/>
      </left>
      <right style="dashed">
        <color indexed="8"/>
      </right>
      <top style="thick">
        <color indexed="8"/>
      </top>
      <bottom style="dashed">
        <color indexed="8"/>
      </bottom>
    </border>
    <border>
      <left>
        <color indexed="63"/>
      </left>
      <right style="dashed">
        <color indexed="8"/>
      </right>
      <top>
        <color indexed="63"/>
      </top>
      <bottom style="dashed">
        <color indexed="8"/>
      </bottom>
    </border>
    <border>
      <left>
        <color indexed="63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thick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24" fillId="3" borderId="0" applyNumberFormat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0" fontId="0" fillId="6" borderId="0" applyNumberFormat="0" applyBorder="0" applyAlignment="0" applyProtection="0"/>
    <xf numFmtId="0" fontId="24" fillId="7" borderId="0" applyNumberFormat="0" applyBorder="0" applyAlignment="0" applyProtection="0"/>
    <xf numFmtId="0" fontId="0" fillId="8" borderId="0" applyNumberFormat="0" applyBorder="0" applyAlignment="0" applyProtection="0"/>
    <xf numFmtId="0" fontId="24" fillId="9" borderId="0" applyNumberFormat="0" applyBorder="0" applyAlignment="0" applyProtection="0"/>
    <xf numFmtId="0" fontId="0" fillId="10" borderId="0" applyNumberFormat="0" applyBorder="0" applyAlignment="0" applyProtection="0"/>
    <xf numFmtId="0" fontId="24" fillId="11" borderId="0" applyNumberFormat="0" applyBorder="0" applyAlignment="0" applyProtection="0"/>
    <xf numFmtId="0" fontId="0" fillId="12" borderId="0" applyNumberFormat="0" applyBorder="0" applyAlignment="0" applyProtection="0"/>
    <xf numFmtId="0" fontId="24" fillId="13" borderId="0" applyNumberFormat="0" applyBorder="0" applyAlignment="0" applyProtection="0"/>
    <xf numFmtId="0" fontId="0" fillId="14" borderId="0" applyNumberFormat="0" applyBorder="0" applyAlignment="0" applyProtection="0"/>
    <xf numFmtId="0" fontId="24" fillId="15" borderId="0" applyNumberFormat="0" applyBorder="0" applyAlignment="0" applyProtection="0"/>
    <xf numFmtId="0" fontId="0" fillId="16" borderId="0" applyNumberFormat="0" applyBorder="0" applyAlignment="0" applyProtection="0"/>
    <xf numFmtId="0" fontId="24" fillId="17" borderId="0" applyNumberFormat="0" applyBorder="0" applyAlignment="0" applyProtection="0"/>
    <xf numFmtId="0" fontId="0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8" borderId="0" applyNumberFormat="0" applyBorder="0" applyAlignment="0" applyProtection="0"/>
    <xf numFmtId="0" fontId="24" fillId="20" borderId="0" applyNumberFormat="0" applyBorder="0" applyAlignment="0" applyProtection="0"/>
    <xf numFmtId="0" fontId="0" fillId="14" borderId="0" applyNumberFormat="0" applyBorder="0" applyAlignment="0" applyProtection="0"/>
    <xf numFmtId="0" fontId="24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1" fillId="24" borderId="0" applyNumberFormat="0" applyBorder="0" applyAlignment="0" applyProtection="0"/>
    <xf numFmtId="0" fontId="25" fillId="25" borderId="0" applyNumberFormat="0" applyBorder="0" applyAlignment="0" applyProtection="0"/>
    <xf numFmtId="0" fontId="1" fillId="16" borderId="0" applyNumberFormat="0" applyBorder="0" applyAlignment="0" applyProtection="0"/>
    <xf numFmtId="0" fontId="25" fillId="26" borderId="0" applyNumberFormat="0" applyBorder="0" applyAlignment="0" applyProtection="0"/>
    <xf numFmtId="0" fontId="1" fillId="18" borderId="0" applyNumberFormat="0" applyBorder="0" applyAlignment="0" applyProtection="0"/>
    <xf numFmtId="0" fontId="25" fillId="27" borderId="0" applyNumberFormat="0" applyBorder="0" applyAlignment="0" applyProtection="0"/>
    <xf numFmtId="0" fontId="1" fillId="28" borderId="0" applyNumberFormat="0" applyBorder="0" applyAlignment="0" applyProtection="0"/>
    <xf numFmtId="0" fontId="25" fillId="29" borderId="0" applyNumberFormat="0" applyBorder="0" applyAlignment="0" applyProtection="0"/>
    <xf numFmtId="0" fontId="1" fillId="30" borderId="0" applyNumberFormat="0" applyBorder="0" applyAlignment="0" applyProtection="0"/>
    <xf numFmtId="0" fontId="25" fillId="31" borderId="0" applyNumberFormat="0" applyBorder="0" applyAlignment="0" applyProtection="0"/>
    <xf numFmtId="0" fontId="1" fillId="32" borderId="0" applyNumberFormat="0" applyBorder="0" applyAlignment="0" applyProtection="0"/>
    <xf numFmtId="0" fontId="25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7" borderId="0" applyNumberFormat="0" applyBorder="0" applyAlignment="0" applyProtection="0"/>
    <xf numFmtId="0" fontId="2" fillId="12" borderId="1" applyNumberFormat="0" applyAlignment="0" applyProtection="0"/>
    <xf numFmtId="0" fontId="3" fillId="38" borderId="2" applyNumberFormat="0" applyAlignment="0" applyProtection="0"/>
    <xf numFmtId="0" fontId="4" fillId="38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39" borderId="7" applyNumberFormat="0" applyAlignment="0" applyProtection="0"/>
    <xf numFmtId="0" fontId="11" fillId="0" borderId="0" applyNumberFormat="0" applyFill="0" applyBorder="0" applyAlignment="0" applyProtection="0"/>
    <xf numFmtId="0" fontId="12" fillId="40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6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10" xfId="0" applyBorder="1" applyAlignment="1">
      <alignment vertical="top" wrapText="1"/>
    </xf>
    <xf numFmtId="0" fontId="0" fillId="42" borderId="11" xfId="0" applyFill="1" applyBorder="1" applyAlignment="1">
      <alignment vertical="top" wrapText="1"/>
    </xf>
    <xf numFmtId="0" fontId="0" fillId="43" borderId="0" xfId="0" applyFill="1" applyAlignment="1">
      <alignment/>
    </xf>
    <xf numFmtId="0" fontId="9" fillId="42" borderId="12" xfId="0" applyFont="1" applyFill="1" applyBorder="1" applyAlignment="1">
      <alignment horizontal="left" vertical="top" wrapText="1"/>
    </xf>
    <xf numFmtId="0" fontId="9" fillId="0" borderId="12" xfId="0" applyFont="1" applyBorder="1" applyAlignment="1">
      <alignment horizontal="left" vertical="top" wrapText="1"/>
    </xf>
    <xf numFmtId="0" fontId="19" fillId="0" borderId="0" xfId="0" applyFont="1" applyAlignment="1">
      <alignment/>
    </xf>
    <xf numFmtId="0" fontId="20" fillId="0" borderId="0" xfId="0" applyFont="1" applyAlignment="1">
      <alignment horizontal="left" vertical="center"/>
    </xf>
    <xf numFmtId="0" fontId="19" fillId="0" borderId="0" xfId="0" applyFont="1" applyAlignment="1">
      <alignment/>
    </xf>
    <xf numFmtId="0" fontId="0" fillId="43" borderId="13" xfId="0" applyFill="1" applyBorder="1" applyAlignment="1">
      <alignment/>
    </xf>
    <xf numFmtId="0" fontId="0" fillId="43" borderId="14" xfId="0" applyFill="1" applyBorder="1" applyAlignment="1">
      <alignment/>
    </xf>
    <xf numFmtId="0" fontId="0" fillId="43" borderId="15" xfId="0" applyFill="1" applyBorder="1" applyAlignment="1">
      <alignment/>
    </xf>
    <xf numFmtId="0" fontId="0" fillId="43" borderId="16" xfId="0" applyFill="1" applyBorder="1" applyAlignment="1">
      <alignment/>
    </xf>
    <xf numFmtId="0" fontId="0" fillId="43" borderId="17" xfId="0" applyFill="1" applyBorder="1" applyAlignment="1">
      <alignment/>
    </xf>
    <xf numFmtId="0" fontId="0" fillId="43" borderId="18" xfId="0" applyFill="1" applyBorder="1" applyAlignment="1">
      <alignment/>
    </xf>
    <xf numFmtId="0" fontId="0" fillId="43" borderId="19" xfId="0" applyFill="1" applyBorder="1" applyAlignment="1">
      <alignment/>
    </xf>
    <xf numFmtId="0" fontId="0" fillId="43" borderId="20" xfId="0" applyFill="1" applyBorder="1" applyAlignment="1">
      <alignment/>
    </xf>
    <xf numFmtId="0" fontId="0" fillId="43" borderId="21" xfId="0" applyFill="1" applyBorder="1" applyAlignment="1">
      <alignment/>
    </xf>
    <xf numFmtId="0" fontId="0" fillId="43" borderId="22" xfId="0" applyFill="1" applyBorder="1" applyAlignment="1">
      <alignment/>
    </xf>
    <xf numFmtId="0" fontId="0" fillId="43" borderId="23" xfId="0" applyFill="1" applyBorder="1" applyAlignment="1">
      <alignment/>
    </xf>
    <xf numFmtId="0" fontId="9" fillId="0" borderId="24" xfId="0" applyFont="1" applyBorder="1" applyAlignment="1">
      <alignment horizontal="center" vertical="center"/>
    </xf>
    <xf numFmtId="0" fontId="0" fillId="43" borderId="25" xfId="0" applyFill="1" applyBorder="1" applyAlignment="1">
      <alignment/>
    </xf>
    <xf numFmtId="0" fontId="0" fillId="43" borderId="26" xfId="0" applyFill="1" applyBorder="1" applyAlignment="1">
      <alignment/>
    </xf>
    <xf numFmtId="0" fontId="0" fillId="43" borderId="27" xfId="0" applyFill="1" applyBorder="1" applyAlignment="1">
      <alignment/>
    </xf>
    <xf numFmtId="0" fontId="0" fillId="43" borderId="28" xfId="0" applyFill="1" applyBorder="1" applyAlignment="1">
      <alignment/>
    </xf>
    <xf numFmtId="0" fontId="0" fillId="43" borderId="29" xfId="0" applyFill="1" applyBorder="1" applyAlignment="1">
      <alignment/>
    </xf>
    <xf numFmtId="0" fontId="19" fillId="43" borderId="0" xfId="0" applyFont="1" applyFill="1" applyAlignment="1">
      <alignment horizontal="right"/>
    </xf>
    <xf numFmtId="0" fontId="0" fillId="0" borderId="0" xfId="0" applyAlignment="1">
      <alignment wrapText="1"/>
    </xf>
    <xf numFmtId="0" fontId="9" fillId="0" borderId="24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right"/>
    </xf>
    <xf numFmtId="0" fontId="22" fillId="0" borderId="0" xfId="0" applyFont="1" applyBorder="1" applyAlignment="1">
      <alignment horizontal="center" vertical="top"/>
    </xf>
    <xf numFmtId="0" fontId="0" fillId="43" borderId="30" xfId="0" applyFill="1" applyBorder="1" applyAlignment="1">
      <alignment/>
    </xf>
    <xf numFmtId="0" fontId="0" fillId="43" borderId="31" xfId="0" applyFill="1" applyBorder="1" applyAlignment="1">
      <alignment/>
    </xf>
    <xf numFmtId="0" fontId="0" fillId="43" borderId="32" xfId="0" applyFill="1" applyBorder="1" applyAlignment="1">
      <alignment/>
    </xf>
    <xf numFmtId="0" fontId="0" fillId="43" borderId="33" xfId="0" applyFill="1" applyBorder="1" applyAlignment="1">
      <alignment/>
    </xf>
    <xf numFmtId="0" fontId="0" fillId="43" borderId="34" xfId="0" applyFill="1" applyBorder="1" applyAlignment="1">
      <alignment/>
    </xf>
    <xf numFmtId="0" fontId="0" fillId="43" borderId="35" xfId="0" applyFill="1" applyBorder="1" applyAlignment="1">
      <alignment/>
    </xf>
    <xf numFmtId="0" fontId="0" fillId="0" borderId="10" xfId="0" applyNumberFormat="1" applyBorder="1" applyAlignment="1">
      <alignment vertical="top" wrapText="1"/>
    </xf>
    <xf numFmtId="0" fontId="9" fillId="0" borderId="0" xfId="0" applyFont="1" applyAlignment="1">
      <alignment/>
    </xf>
    <xf numFmtId="0" fontId="9" fillId="0" borderId="36" xfId="0" applyFont="1" applyBorder="1" applyAlignment="1">
      <alignment wrapText="1"/>
    </xf>
    <xf numFmtId="0" fontId="9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0" fillId="43" borderId="37" xfId="0" applyFill="1" applyBorder="1" applyAlignment="1">
      <alignment/>
    </xf>
    <xf numFmtId="0" fontId="0" fillId="43" borderId="38" xfId="0" applyFill="1" applyBorder="1" applyAlignment="1">
      <alignment/>
    </xf>
    <xf numFmtId="0" fontId="0" fillId="43" borderId="39" xfId="0" applyFill="1" applyBorder="1" applyAlignment="1">
      <alignment wrapText="1"/>
    </xf>
    <xf numFmtId="0" fontId="0" fillId="43" borderId="40" xfId="0" applyFill="1" applyBorder="1" applyAlignment="1">
      <alignment/>
    </xf>
    <xf numFmtId="0" fontId="0" fillId="43" borderId="39" xfId="0" applyFill="1" applyBorder="1" applyAlignment="1">
      <alignment/>
    </xf>
    <xf numFmtId="0" fontId="0" fillId="43" borderId="41" xfId="0" applyFill="1" applyBorder="1" applyAlignment="1">
      <alignment/>
    </xf>
    <xf numFmtId="0" fontId="0" fillId="43" borderId="42" xfId="0" applyFill="1" applyBorder="1" applyAlignment="1">
      <alignment/>
    </xf>
    <xf numFmtId="0" fontId="0" fillId="43" borderId="43" xfId="0" applyFill="1" applyBorder="1" applyAlignment="1">
      <alignment/>
    </xf>
    <xf numFmtId="0" fontId="0" fillId="43" borderId="44" xfId="0" applyFill="1" applyBorder="1" applyAlignment="1">
      <alignment/>
    </xf>
    <xf numFmtId="0" fontId="0" fillId="0" borderId="0" xfId="0" applyAlignment="1">
      <alignment horizontal="right"/>
    </xf>
    <xf numFmtId="1" fontId="0" fillId="43" borderId="45" xfId="0" applyNumberFormat="1" applyFill="1" applyBorder="1" applyAlignment="1">
      <alignment/>
    </xf>
    <xf numFmtId="1" fontId="0" fillId="43" borderId="41" xfId="0" applyNumberFormat="1" applyFill="1" applyBorder="1" applyAlignment="1">
      <alignment/>
    </xf>
    <xf numFmtId="0" fontId="9" fillId="43" borderId="12" xfId="0" applyFont="1" applyFill="1" applyBorder="1" applyAlignment="1">
      <alignment horizontal="left" vertical="top" wrapText="1"/>
    </xf>
    <xf numFmtId="0" fontId="0" fillId="43" borderId="10" xfId="0" applyFill="1" applyBorder="1" applyAlignment="1">
      <alignment vertical="top" wrapText="1"/>
    </xf>
    <xf numFmtId="0" fontId="0" fillId="0" borderId="10" xfId="0" applyFill="1" applyBorder="1" applyAlignment="1">
      <alignment vertical="top" wrapText="1"/>
    </xf>
    <xf numFmtId="0" fontId="0" fillId="0" borderId="0" xfId="0" applyFill="1" applyAlignment="1">
      <alignment/>
    </xf>
    <xf numFmtId="0" fontId="0" fillId="43" borderId="11" xfId="0" applyFill="1" applyBorder="1" applyAlignment="1">
      <alignment vertical="top" wrapText="1"/>
    </xf>
    <xf numFmtId="0" fontId="0" fillId="43" borderId="46" xfId="0" applyFill="1" applyBorder="1" applyAlignment="1">
      <alignment/>
    </xf>
    <xf numFmtId="0" fontId="0" fillId="43" borderId="47" xfId="0" applyFill="1" applyBorder="1" applyAlignment="1">
      <alignment/>
    </xf>
    <xf numFmtId="0" fontId="0" fillId="0" borderId="48" xfId="0" applyBorder="1" applyAlignment="1">
      <alignment wrapText="1"/>
    </xf>
    <xf numFmtId="0" fontId="0" fillId="0" borderId="41" xfId="0" applyBorder="1" applyAlignment="1">
      <alignment wrapText="1"/>
    </xf>
    <xf numFmtId="0" fontId="0" fillId="0" borderId="49" xfId="0" applyBorder="1" applyAlignment="1">
      <alignment wrapText="1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48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43" borderId="53" xfId="0" applyFill="1" applyBorder="1" applyAlignment="1">
      <alignment/>
    </xf>
    <xf numFmtId="0" fontId="0" fillId="43" borderId="13" xfId="0" applyFill="1" applyBorder="1" applyAlignment="1">
      <alignment horizontal="center" vertical="center"/>
    </xf>
    <xf numFmtId="0" fontId="0" fillId="43" borderId="54" xfId="0" applyFill="1" applyBorder="1" applyAlignment="1">
      <alignment horizontal="center" vertical="center"/>
    </xf>
    <xf numFmtId="0" fontId="0" fillId="43" borderId="17" xfId="0" applyFill="1" applyBorder="1" applyAlignment="1">
      <alignment horizontal="center" vertical="center"/>
    </xf>
    <xf numFmtId="0" fontId="0" fillId="43" borderId="20" xfId="0" applyFill="1" applyBorder="1" applyAlignment="1">
      <alignment horizontal="center" vertical="center"/>
    </xf>
    <xf numFmtId="0" fontId="0" fillId="43" borderId="0" xfId="0" applyFill="1" applyBorder="1" applyAlignment="1">
      <alignment/>
    </xf>
    <xf numFmtId="0" fontId="0" fillId="43" borderId="0" xfId="0" applyFill="1" applyBorder="1" applyAlignment="1">
      <alignment vertical="top" wrapText="1"/>
    </xf>
    <xf numFmtId="0" fontId="0" fillId="0" borderId="0" xfId="0" applyNumberFormat="1" applyBorder="1" applyAlignment="1">
      <alignment vertical="top" wrapText="1"/>
    </xf>
    <xf numFmtId="0" fontId="0" fillId="42" borderId="0" xfId="0" applyFill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19" fillId="0" borderId="55" xfId="0" applyFont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22" fillId="0" borderId="56" xfId="0" applyFont="1" applyBorder="1" applyAlignment="1">
      <alignment horizontal="center" vertical="top"/>
    </xf>
    <xf numFmtId="0" fontId="0" fillId="0" borderId="56" xfId="0" applyBorder="1" applyAlignment="1">
      <alignment/>
    </xf>
    <xf numFmtId="0" fontId="19" fillId="0" borderId="55" xfId="0" applyFont="1" applyBorder="1" applyAlignment="1">
      <alignment horizontal="center"/>
    </xf>
    <xf numFmtId="0" fontId="0" fillId="0" borderId="55" xfId="0" applyBorder="1" applyAlignment="1">
      <alignment horizontal="center"/>
    </xf>
    <xf numFmtId="0" fontId="23" fillId="0" borderId="0" xfId="0" applyFont="1" applyAlignment="1">
      <alignment horizontal="center" vertical="center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K117"/>
  <sheetViews>
    <sheetView tabSelected="1" zoomScalePageLayoutView="0" workbookViewId="0" topLeftCell="A1">
      <selection activeCell="C5" sqref="C5:F5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0.140625" style="0" customWidth="1"/>
    <col min="4" max="4" width="48.7109375" style="0" customWidth="1"/>
    <col min="5" max="5" width="23.28125" style="0" customWidth="1"/>
    <col min="6" max="6" width="14.57421875" style="0" customWidth="1"/>
    <col min="7" max="7" width="12.140625" style="0" hidden="1" customWidth="1"/>
    <col min="8" max="8" width="14.8515625" style="0" hidden="1" customWidth="1"/>
    <col min="9" max="13" width="0" style="0" hidden="1" customWidth="1"/>
  </cols>
  <sheetData>
    <row r="2" spans="3:8" ht="21.75" customHeight="1">
      <c r="C2" s="88" t="s">
        <v>127</v>
      </c>
      <c r="D2" s="88"/>
      <c r="E2" s="88"/>
      <c r="F2" s="88"/>
      <c r="H2" s="3"/>
    </row>
    <row r="3" spans="3:6" ht="33" customHeight="1">
      <c r="C3" s="82" t="s">
        <v>183</v>
      </c>
      <c r="D3" s="82"/>
      <c r="E3" s="83"/>
      <c r="F3" s="83"/>
    </row>
    <row r="4" spans="3:6" ht="15">
      <c r="C4" s="84" t="s">
        <v>172</v>
      </c>
      <c r="D4" s="85"/>
      <c r="E4" s="85"/>
      <c r="F4" s="85"/>
    </row>
    <row r="5" spans="3:8" ht="58.5" customHeight="1">
      <c r="C5" s="82" t="s">
        <v>199</v>
      </c>
      <c r="D5" s="83"/>
      <c r="E5" s="83"/>
      <c r="F5" s="83"/>
      <c r="H5" t="s">
        <v>50</v>
      </c>
    </row>
    <row r="6" spans="3:8" ht="15.75">
      <c r="C6" s="84" t="s">
        <v>5</v>
      </c>
      <c r="D6" s="84"/>
      <c r="E6" s="84"/>
      <c r="F6" s="84"/>
      <c r="H6" s="26">
        <v>2010</v>
      </c>
    </row>
    <row r="7" spans="3:8" ht="24.75" customHeight="1">
      <c r="C7" s="7"/>
      <c r="D7" s="31" t="s">
        <v>140</v>
      </c>
      <c r="E7" s="30" t="s">
        <v>10</v>
      </c>
      <c r="F7" s="6"/>
      <c r="H7" t="s">
        <v>234</v>
      </c>
    </row>
    <row r="8" spans="3:6" ht="9" customHeight="1">
      <c r="C8" s="7"/>
      <c r="D8" s="31"/>
      <c r="E8" s="30"/>
      <c r="F8" s="6"/>
    </row>
    <row r="9" spans="3:6" ht="24.75" customHeight="1">
      <c r="C9" s="7"/>
      <c r="D9" s="31" t="s">
        <v>188</v>
      </c>
      <c r="E9" s="30">
        <v>1</v>
      </c>
      <c r="F9" s="6"/>
    </row>
    <row r="10" spans="3:6" ht="15" customHeight="1">
      <c r="C10" s="7"/>
      <c r="D10" s="6"/>
      <c r="E10" s="6"/>
      <c r="F10" s="6"/>
    </row>
    <row r="11" spans="3:8" ht="19.5" customHeight="1">
      <c r="C11" s="86" t="s">
        <v>178</v>
      </c>
      <c r="D11" s="87"/>
      <c r="E11" s="87"/>
      <c r="F11" s="87"/>
      <c r="H11" s="26">
        <v>2011</v>
      </c>
    </row>
    <row r="12" spans="3:6" ht="15">
      <c r="C12" s="84" t="s">
        <v>59</v>
      </c>
      <c r="D12" s="84"/>
      <c r="E12" s="84"/>
      <c r="F12" s="84"/>
    </row>
    <row r="13" spans="3:6" ht="8.25" customHeight="1">
      <c r="C13" s="32"/>
      <c r="D13" s="32"/>
      <c r="E13" s="32"/>
      <c r="F13" s="32"/>
    </row>
    <row r="14" spans="3:6" ht="24" customHeight="1">
      <c r="C14" s="86" t="s">
        <v>11</v>
      </c>
      <c r="D14" s="87"/>
      <c r="E14" s="87"/>
      <c r="F14" s="87"/>
    </row>
    <row r="15" spans="3:6" ht="15.75" thickBot="1">
      <c r="C15" s="84" t="s">
        <v>45</v>
      </c>
      <c r="D15" s="84"/>
      <c r="E15" s="84"/>
      <c r="F15" s="84"/>
    </row>
    <row r="16" spans="3:6" ht="70.5" customHeight="1" thickBot="1" thickTop="1">
      <c r="C16" s="28" t="s">
        <v>211</v>
      </c>
      <c r="D16" s="29" t="s">
        <v>89</v>
      </c>
      <c r="E16" s="28" t="s">
        <v>97</v>
      </c>
      <c r="F16" s="28" t="s">
        <v>194</v>
      </c>
    </row>
    <row r="17" spans="3:6" ht="16.5" thickBot="1" thickTop="1">
      <c r="C17" s="28">
        <v>1</v>
      </c>
      <c r="D17" s="28">
        <v>2</v>
      </c>
      <c r="E17" s="28">
        <v>3</v>
      </c>
      <c r="F17" s="28">
        <v>4</v>
      </c>
    </row>
    <row r="18" spans="3:11" ht="45.75" thickTop="1">
      <c r="C18" s="66">
        <v>1</v>
      </c>
      <c r="D18" s="63" t="s">
        <v>198</v>
      </c>
      <c r="E18" s="69" t="s">
        <v>145</v>
      </c>
      <c r="F18" s="69">
        <v>162</v>
      </c>
      <c r="I18">
        <v>1</v>
      </c>
      <c r="J18" t="s">
        <v>82</v>
      </c>
    </row>
    <row r="19" spans="3:11" ht="30">
      <c r="C19" s="67">
        <v>2</v>
      </c>
      <c r="D19" s="64" t="s">
        <v>56</v>
      </c>
      <c r="E19" s="70" t="s">
        <v>152</v>
      </c>
      <c r="F19" s="70">
        <v>31</v>
      </c>
      <c r="I19">
        <v>2</v>
      </c>
      <c r="J19" t="s">
        <v>82</v>
      </c>
    </row>
    <row r="20" spans="3:11" ht="30">
      <c r="C20" s="67">
        <v>3</v>
      </c>
      <c r="D20" s="64" t="s">
        <v>67</v>
      </c>
      <c r="E20" s="70" t="s">
        <v>47</v>
      </c>
      <c r="F20" s="70">
        <v>125</v>
      </c>
      <c r="I20">
        <v>3</v>
      </c>
      <c r="J20" t="s">
        <v>82</v>
      </c>
    </row>
    <row r="21" spans="3:11" ht="45">
      <c r="C21" s="67">
        <v>4</v>
      </c>
      <c r="D21" s="64" t="s">
        <v>53</v>
      </c>
      <c r="E21" s="70" t="s">
        <v>47</v>
      </c>
      <c r="F21" s="70">
        <v>157</v>
      </c>
      <c r="I21">
        <v>4</v>
      </c>
      <c r="J21" t="s">
        <v>82</v>
      </c>
    </row>
    <row r="22" spans="3:11" ht="30">
      <c r="C22" s="67">
        <v>5</v>
      </c>
      <c r="D22" s="64" t="s">
        <v>132</v>
      </c>
      <c r="E22" s="70" t="s">
        <v>47</v>
      </c>
      <c r="F22" s="70">
        <v>108</v>
      </c>
      <c r="I22">
        <v>5</v>
      </c>
      <c r="J22" t="s">
        <v>82</v>
      </c>
    </row>
    <row r="23" spans="3:11" ht="45">
      <c r="C23" s="67">
        <v>6</v>
      </c>
      <c r="D23" s="64" t="s">
        <v>164</v>
      </c>
      <c r="E23" s="70" t="s">
        <v>22</v>
      </c>
      <c r="F23" s="70">
        <v>282</v>
      </c>
      <c r="I23">
        <v>6</v>
      </c>
      <c r="J23" t="s">
        <v>82</v>
      </c>
    </row>
    <row r="24" spans="3:11" ht="30">
      <c r="C24" s="67">
        <v>7</v>
      </c>
      <c r="D24" s="64" t="s">
        <v>182</v>
      </c>
      <c r="E24" s="70" t="s">
        <v>203</v>
      </c>
      <c r="F24" s="70">
        <v>138</v>
      </c>
      <c r="I24">
        <v>7</v>
      </c>
      <c r="J24" t="s">
        <v>82</v>
      </c>
    </row>
    <row r="25" spans="3:11" ht="30">
      <c r="C25" s="67">
        <v>8</v>
      </c>
      <c r="D25" s="64" t="s">
        <v>74</v>
      </c>
      <c r="E25" s="70" t="s">
        <v>203</v>
      </c>
      <c r="F25" s="70">
        <v>143</v>
      </c>
      <c r="I25">
        <v>8</v>
      </c>
      <c r="J25" t="s">
        <v>82</v>
      </c>
    </row>
    <row r="26" spans="3:11" ht="30">
      <c r="C26" s="67">
        <v>9</v>
      </c>
      <c r="D26" s="64" t="s">
        <v>125</v>
      </c>
      <c r="E26" s="70" t="s">
        <v>98</v>
      </c>
      <c r="F26" s="70">
        <v>178</v>
      </c>
      <c r="I26">
        <v>9</v>
      </c>
      <c r="J26" t="s">
        <v>82</v>
      </c>
    </row>
    <row r="27" spans="3:11" ht="75">
      <c r="C27" s="67">
        <v>10</v>
      </c>
      <c r="D27" s="64" t="s">
        <v>115</v>
      </c>
      <c r="E27" s="70" t="s">
        <v>72</v>
      </c>
      <c r="F27" s="70">
        <v>221</v>
      </c>
      <c r="I27">
        <v>10</v>
      </c>
      <c r="J27" t="s">
        <v>82</v>
      </c>
    </row>
    <row r="28" spans="3:11" ht="45">
      <c r="C28" s="67">
        <v>11</v>
      </c>
      <c r="D28" s="64" t="s">
        <v>155</v>
      </c>
      <c r="E28" s="70" t="s">
        <v>29</v>
      </c>
      <c r="F28" s="70">
        <v>250</v>
      </c>
      <c r="I28">
        <v>11</v>
      </c>
      <c r="J28" t="s">
        <v>82</v>
      </c>
    </row>
    <row r="29" spans="3:11" ht="45">
      <c r="C29" s="67">
        <v>12</v>
      </c>
      <c r="D29" s="64" t="s">
        <v>138</v>
      </c>
      <c r="E29" s="70" t="s">
        <v>185</v>
      </c>
      <c r="F29" s="70">
        <v>192</v>
      </c>
      <c r="I29">
        <v>12</v>
      </c>
      <c r="J29" t="s">
        <v>82</v>
      </c>
    </row>
    <row r="30" spans="3:11" ht="45">
      <c r="C30" s="67">
        <v>13</v>
      </c>
      <c r="D30" s="64" t="s">
        <v>103</v>
      </c>
      <c r="E30" s="70" t="s">
        <v>32</v>
      </c>
      <c r="F30" s="70">
        <v>56</v>
      </c>
      <c r="I30">
        <v>13</v>
      </c>
      <c r="J30" t="s">
        <v>82</v>
      </c>
    </row>
    <row r="31" spans="3:11" ht="30">
      <c r="C31" s="67">
        <v>14</v>
      </c>
      <c r="D31" s="64" t="s">
        <v>202</v>
      </c>
      <c r="E31" s="70" t="s">
        <v>207</v>
      </c>
      <c r="F31" s="70">
        <v>15</v>
      </c>
      <c r="I31">
        <v>14</v>
      </c>
      <c r="J31" t="s">
        <v>82</v>
      </c>
    </row>
    <row r="32" spans="3:11" ht="30">
      <c r="C32" s="67">
        <v>15</v>
      </c>
      <c r="D32" s="64" t="s">
        <v>210</v>
      </c>
      <c r="E32" s="70" t="s">
        <v>136</v>
      </c>
      <c r="F32" s="70">
        <v>176</v>
      </c>
      <c r="I32">
        <v>15</v>
      </c>
      <c r="J32" t="s">
        <v>82</v>
      </c>
    </row>
    <row r="33" spans="3:11" ht="30">
      <c r="C33" s="67">
        <v>16</v>
      </c>
      <c r="D33" s="64" t="s">
        <v>63</v>
      </c>
      <c r="E33" s="70" t="s">
        <v>73</v>
      </c>
      <c r="F33" s="70">
        <v>239</v>
      </c>
      <c r="I33">
        <v>16</v>
      </c>
      <c r="J33" t="s">
        <v>82</v>
      </c>
    </row>
    <row r="34" spans="3:11" ht="45">
      <c r="C34" s="67">
        <v>17</v>
      </c>
      <c r="D34" s="64" t="s">
        <v>113</v>
      </c>
      <c r="E34" s="70" t="s">
        <v>225</v>
      </c>
      <c r="F34" s="70">
        <v>103</v>
      </c>
      <c r="I34">
        <v>17</v>
      </c>
      <c r="J34" t="s">
        <v>82</v>
      </c>
    </row>
    <row r="35" spans="3:11" ht="30">
      <c r="C35" s="67">
        <v>18</v>
      </c>
      <c r="D35" s="64" t="s">
        <v>61</v>
      </c>
      <c r="E35" s="70" t="s">
        <v>78</v>
      </c>
      <c r="F35" s="70">
        <v>68</v>
      </c>
      <c r="I35">
        <v>18</v>
      </c>
      <c r="J35" t="s">
        <v>82</v>
      </c>
    </row>
    <row r="36" spans="3:11" ht="30">
      <c r="C36" s="67">
        <v>19</v>
      </c>
      <c r="D36" s="64" t="s">
        <v>44</v>
      </c>
      <c r="E36" s="70" t="s">
        <v>204</v>
      </c>
      <c r="F36" s="70">
        <v>219</v>
      </c>
      <c r="I36">
        <v>19</v>
      </c>
      <c r="J36" t="s">
        <v>82</v>
      </c>
    </row>
    <row r="37" spans="3:11" ht="30">
      <c r="C37" s="67">
        <v>20</v>
      </c>
      <c r="D37" s="64" t="s">
        <v>62</v>
      </c>
      <c r="E37" s="70" t="s">
        <v>70</v>
      </c>
      <c r="F37" s="70">
        <v>177</v>
      </c>
      <c r="I37">
        <v>20</v>
      </c>
      <c r="J37" t="s">
        <v>82</v>
      </c>
    </row>
    <row r="38" spans="3:11" ht="30">
      <c r="C38" s="67">
        <v>21</v>
      </c>
      <c r="D38" s="64" t="s">
        <v>3</v>
      </c>
      <c r="E38" s="70" t="s">
        <v>81</v>
      </c>
      <c r="F38" s="70">
        <v>161</v>
      </c>
      <c r="I38">
        <v>21</v>
      </c>
      <c r="J38" t="s">
        <v>82</v>
      </c>
    </row>
    <row r="39" spans="3:11" ht="75">
      <c r="C39" s="67">
        <v>22</v>
      </c>
      <c r="D39" s="64" t="s">
        <v>177</v>
      </c>
      <c r="E39" s="70" t="s">
        <v>28</v>
      </c>
      <c r="F39" s="70">
        <v>6</v>
      </c>
      <c r="I39">
        <v>22</v>
      </c>
      <c r="J39" t="s">
        <v>82</v>
      </c>
    </row>
    <row r="40" spans="3:11" ht="60">
      <c r="C40" s="67">
        <v>23</v>
      </c>
      <c r="D40" s="64" t="s">
        <v>233</v>
      </c>
      <c r="E40" s="70" t="s">
        <v>28</v>
      </c>
      <c r="F40" s="70">
        <v>17</v>
      </c>
      <c r="I40">
        <v>23</v>
      </c>
      <c r="J40" t="s">
        <v>82</v>
      </c>
    </row>
    <row r="41" spans="3:11" ht="30">
      <c r="C41" s="67">
        <v>24</v>
      </c>
      <c r="D41" s="64" t="s">
        <v>166</v>
      </c>
      <c r="E41" s="70" t="s">
        <v>28</v>
      </c>
      <c r="F41" s="70">
        <v>133</v>
      </c>
      <c r="I41">
        <v>24</v>
      </c>
      <c r="J41" t="s">
        <v>82</v>
      </c>
    </row>
    <row r="42" spans="3:11" ht="45">
      <c r="C42" s="67">
        <v>25</v>
      </c>
      <c r="D42" s="64" t="s">
        <v>200</v>
      </c>
      <c r="E42" s="70" t="s">
        <v>28</v>
      </c>
      <c r="F42" s="70">
        <v>116</v>
      </c>
      <c r="I42">
        <v>25</v>
      </c>
      <c r="J42" t="s">
        <v>82</v>
      </c>
    </row>
    <row r="43" spans="3:11" ht="30">
      <c r="C43" s="67">
        <v>26</v>
      </c>
      <c r="D43" s="64" t="s">
        <v>91</v>
      </c>
      <c r="E43" s="70" t="s">
        <v>228</v>
      </c>
      <c r="F43" s="70">
        <v>194</v>
      </c>
      <c r="I43">
        <v>26</v>
      </c>
      <c r="J43" t="s">
        <v>82</v>
      </c>
    </row>
    <row r="44" spans="3:11" ht="30">
      <c r="C44" s="67">
        <v>27</v>
      </c>
      <c r="D44" s="64" t="s">
        <v>85</v>
      </c>
      <c r="E44" s="70" t="s">
        <v>28</v>
      </c>
      <c r="F44" s="70">
        <v>249</v>
      </c>
      <c r="I44">
        <v>27</v>
      </c>
      <c r="J44" t="s">
        <v>82</v>
      </c>
    </row>
    <row r="45" spans="3:11" ht="30">
      <c r="C45" s="67">
        <v>28</v>
      </c>
      <c r="D45" s="64" t="s">
        <v>4</v>
      </c>
      <c r="E45" s="70" t="s">
        <v>131</v>
      </c>
      <c r="F45" s="70">
        <v>145</v>
      </c>
      <c r="I45">
        <v>28</v>
      </c>
      <c r="J45" t="s">
        <v>82</v>
      </c>
    </row>
    <row r="46" spans="3:11" ht="45">
      <c r="C46" s="67">
        <v>29</v>
      </c>
      <c r="D46" s="64" t="s">
        <v>205</v>
      </c>
      <c r="E46" s="70" t="s">
        <v>94</v>
      </c>
      <c r="F46" s="70">
        <v>140</v>
      </c>
      <c r="I46">
        <v>29</v>
      </c>
      <c r="J46" t="s">
        <v>82</v>
      </c>
    </row>
    <row r="47" spans="3:11" ht="45">
      <c r="C47" s="67">
        <v>30</v>
      </c>
      <c r="D47" s="64" t="s">
        <v>46</v>
      </c>
      <c r="E47" s="70" t="s">
        <v>20</v>
      </c>
      <c r="F47" s="70">
        <v>172</v>
      </c>
      <c r="I47">
        <v>30</v>
      </c>
      <c r="J47" t="s">
        <v>82</v>
      </c>
    </row>
    <row r="48" spans="3:11" ht="30">
      <c r="C48" s="67">
        <v>31</v>
      </c>
      <c r="D48" s="64" t="s">
        <v>79</v>
      </c>
      <c r="E48" s="70" t="s">
        <v>60</v>
      </c>
      <c r="F48" s="70">
        <v>250</v>
      </c>
      <c r="I48">
        <v>31</v>
      </c>
      <c r="J48" t="s">
        <v>82</v>
      </c>
    </row>
    <row r="49" spans="3:11" ht="30">
      <c r="C49" s="67">
        <v>32</v>
      </c>
      <c r="D49" s="64" t="s">
        <v>176</v>
      </c>
      <c r="E49" s="70" t="s">
        <v>13</v>
      </c>
      <c r="F49" s="70">
        <v>96</v>
      </c>
      <c r="I49">
        <v>32</v>
      </c>
      <c r="J49" t="s">
        <v>82</v>
      </c>
    </row>
    <row r="50" spans="3:11" ht="75">
      <c r="C50" s="67">
        <v>33</v>
      </c>
      <c r="D50" s="64" t="s">
        <v>52</v>
      </c>
      <c r="E50" s="70" t="s">
        <v>49</v>
      </c>
      <c r="F50" s="70">
        <v>238</v>
      </c>
      <c r="I50">
        <v>33</v>
      </c>
      <c r="J50" t="s">
        <v>82</v>
      </c>
    </row>
    <row r="51" spans="3:11" ht="45">
      <c r="C51" s="67">
        <v>34</v>
      </c>
      <c r="D51" s="64" t="s">
        <v>191</v>
      </c>
      <c r="E51" s="70" t="s">
        <v>168</v>
      </c>
      <c r="F51" s="70">
        <v>68</v>
      </c>
      <c r="I51">
        <v>34</v>
      </c>
      <c r="J51" t="s">
        <v>82</v>
      </c>
    </row>
    <row r="52" spans="3:11" ht="30">
      <c r="C52" s="67">
        <v>35</v>
      </c>
      <c r="D52" s="64" t="s">
        <v>179</v>
      </c>
      <c r="E52" s="70" t="s">
        <v>99</v>
      </c>
      <c r="F52" s="70">
        <v>185</v>
      </c>
      <c r="I52">
        <v>35</v>
      </c>
      <c r="J52" t="s">
        <v>82</v>
      </c>
    </row>
    <row r="53" spans="3:11" ht="30">
      <c r="C53" s="67">
        <v>36</v>
      </c>
      <c r="D53" s="64" t="s">
        <v>220</v>
      </c>
      <c r="E53" s="70" t="s">
        <v>99</v>
      </c>
      <c r="F53" s="70">
        <v>178</v>
      </c>
      <c r="I53">
        <v>36</v>
      </c>
      <c r="J53" t="s">
        <v>82</v>
      </c>
    </row>
    <row r="54" spans="3:11" ht="45">
      <c r="C54" s="67">
        <v>37</v>
      </c>
      <c r="D54" s="64" t="s">
        <v>245</v>
      </c>
      <c r="E54" s="70" t="s">
        <v>99</v>
      </c>
      <c r="F54" s="70">
        <v>36</v>
      </c>
      <c r="I54">
        <v>37</v>
      </c>
      <c r="J54" t="s">
        <v>82</v>
      </c>
    </row>
    <row r="55" spans="3:11" ht="75">
      <c r="C55" s="67">
        <v>38</v>
      </c>
      <c r="D55" s="64" t="s">
        <v>96</v>
      </c>
      <c r="E55" s="70" t="s">
        <v>48</v>
      </c>
      <c r="F55" s="70">
        <v>133</v>
      </c>
      <c r="I55">
        <v>38</v>
      </c>
      <c r="J55" t="s">
        <v>82</v>
      </c>
    </row>
    <row r="56" spans="3:11" ht="45">
      <c r="C56" s="67">
        <v>39</v>
      </c>
      <c r="D56" s="64" t="s">
        <v>160</v>
      </c>
      <c r="E56" s="70" t="s">
        <v>99</v>
      </c>
      <c r="F56" s="70">
        <v>141</v>
      </c>
      <c r="I56">
        <v>39</v>
      </c>
      <c r="J56" t="s">
        <v>82</v>
      </c>
    </row>
    <row r="57" spans="3:11" ht="45">
      <c r="C57" s="67">
        <v>40</v>
      </c>
      <c r="D57" s="64" t="s">
        <v>83</v>
      </c>
      <c r="E57" s="70" t="s">
        <v>99</v>
      </c>
      <c r="F57" s="70">
        <v>129</v>
      </c>
      <c r="I57">
        <v>40</v>
      </c>
      <c r="J57" t="s">
        <v>82</v>
      </c>
    </row>
    <row r="58" spans="3:11" ht="30">
      <c r="C58" s="67">
        <v>41</v>
      </c>
      <c r="D58" s="64" t="s">
        <v>157</v>
      </c>
      <c r="E58" s="70" t="s">
        <v>206</v>
      </c>
      <c r="F58" s="70">
        <v>220</v>
      </c>
      <c r="I58">
        <v>41</v>
      </c>
      <c r="J58" t="s">
        <v>82</v>
      </c>
    </row>
    <row r="59" spans="3:11" ht="45">
      <c r="C59" s="67">
        <v>42</v>
      </c>
      <c r="D59" s="64" t="s">
        <v>167</v>
      </c>
      <c r="E59" s="70" t="s">
        <v>206</v>
      </c>
      <c r="F59" s="70">
        <v>60</v>
      </c>
      <c r="I59">
        <v>42</v>
      </c>
      <c r="J59" t="s">
        <v>82</v>
      </c>
    </row>
    <row r="60" spans="3:11" ht="30">
      <c r="C60" s="67">
        <v>43</v>
      </c>
      <c r="D60" s="64" t="s">
        <v>139</v>
      </c>
      <c r="E60" s="70" t="s">
        <v>206</v>
      </c>
      <c r="F60" s="70">
        <v>120</v>
      </c>
      <c r="I60">
        <v>43</v>
      </c>
      <c r="J60" t="s">
        <v>82</v>
      </c>
    </row>
    <row r="61" spans="3:11" ht="30">
      <c r="C61" s="67">
        <v>44</v>
      </c>
      <c r="D61" s="64" t="s">
        <v>121</v>
      </c>
      <c r="E61" s="70" t="s">
        <v>206</v>
      </c>
      <c r="F61" s="70">
        <v>51</v>
      </c>
      <c r="I61">
        <v>44</v>
      </c>
      <c r="J61" t="s">
        <v>82</v>
      </c>
    </row>
    <row r="62" spans="3:11" ht="45">
      <c r="C62" s="67">
        <v>45</v>
      </c>
      <c r="D62" s="64" t="s">
        <v>229</v>
      </c>
      <c r="E62" s="70" t="s">
        <v>206</v>
      </c>
      <c r="F62" s="70">
        <v>355</v>
      </c>
      <c r="I62">
        <v>45</v>
      </c>
      <c r="J62" t="s">
        <v>82</v>
      </c>
    </row>
    <row r="63" spans="3:11" ht="15">
      <c r="C63" s="67">
        <v>46</v>
      </c>
      <c r="D63" s="64" t="s">
        <v>215</v>
      </c>
      <c r="E63" s="70" t="s">
        <v>43</v>
      </c>
      <c r="F63" s="70">
        <v>215</v>
      </c>
      <c r="I63">
        <v>46</v>
      </c>
      <c r="J63" t="s">
        <v>82</v>
      </c>
    </row>
    <row r="64" spans="3:11" ht="30">
      <c r="C64" s="67">
        <v>47</v>
      </c>
      <c r="D64" s="64" t="s">
        <v>119</v>
      </c>
      <c r="E64" s="70" t="s">
        <v>123</v>
      </c>
      <c r="F64" s="70">
        <v>241</v>
      </c>
      <c r="I64">
        <v>47</v>
      </c>
      <c r="J64" t="s">
        <v>82</v>
      </c>
    </row>
    <row r="65" spans="3:11" ht="30">
      <c r="C65" s="67">
        <v>48</v>
      </c>
      <c r="D65" s="64" t="s">
        <v>237</v>
      </c>
      <c r="E65" s="70" t="s">
        <v>65</v>
      </c>
      <c r="F65" s="70">
        <v>167</v>
      </c>
      <c r="I65">
        <v>48</v>
      </c>
      <c r="J65" t="s">
        <v>82</v>
      </c>
    </row>
    <row r="66" spans="3:11" ht="45">
      <c r="C66" s="67">
        <v>49</v>
      </c>
      <c r="D66" s="64" t="s">
        <v>64</v>
      </c>
      <c r="E66" s="70" t="s">
        <v>65</v>
      </c>
      <c r="F66" s="70">
        <v>156</v>
      </c>
      <c r="I66">
        <v>49</v>
      </c>
      <c r="J66" t="s">
        <v>82</v>
      </c>
    </row>
    <row r="67" spans="3:11" ht="45">
      <c r="C67" s="67">
        <v>50</v>
      </c>
      <c r="D67" s="64" t="s">
        <v>135</v>
      </c>
      <c r="E67" s="70" t="s">
        <v>243</v>
      </c>
      <c r="F67" s="70">
        <v>190</v>
      </c>
      <c r="I67">
        <v>50</v>
      </c>
      <c r="J67" t="s">
        <v>82</v>
      </c>
    </row>
    <row r="68" spans="3:11" ht="30">
      <c r="C68" s="67">
        <v>51</v>
      </c>
      <c r="D68" s="64" t="s">
        <v>154</v>
      </c>
      <c r="E68" s="70" t="s">
        <v>243</v>
      </c>
      <c r="F68" s="70">
        <v>195</v>
      </c>
      <c r="I68">
        <v>51</v>
      </c>
      <c r="J68" t="s">
        <v>82</v>
      </c>
    </row>
    <row r="69" spans="3:11" ht="90">
      <c r="C69" s="67">
        <v>52</v>
      </c>
      <c r="D69" s="64" t="s">
        <v>231</v>
      </c>
      <c r="E69" s="70" t="s">
        <v>243</v>
      </c>
      <c r="F69" s="70">
        <v>339</v>
      </c>
      <c r="I69">
        <v>52</v>
      </c>
      <c r="J69" t="s">
        <v>82</v>
      </c>
    </row>
    <row r="70" spans="3:11" ht="30">
      <c r="C70" s="67">
        <v>53</v>
      </c>
      <c r="D70" s="64" t="s">
        <v>75</v>
      </c>
      <c r="E70" s="70" t="s">
        <v>173</v>
      </c>
      <c r="F70" s="70">
        <v>214</v>
      </c>
      <c r="I70">
        <v>53</v>
      </c>
      <c r="J70" t="s">
        <v>82</v>
      </c>
    </row>
    <row r="71" spans="3:11" ht="15">
      <c r="C71" s="67">
        <v>54</v>
      </c>
      <c r="D71" s="64" t="s">
        <v>134</v>
      </c>
      <c r="E71" s="70" t="s">
        <v>248</v>
      </c>
      <c r="F71" s="70">
        <v>145</v>
      </c>
      <c r="I71">
        <v>54</v>
      </c>
      <c r="J71" t="s">
        <v>82</v>
      </c>
    </row>
    <row r="72" spans="3:11" ht="45">
      <c r="C72" s="67">
        <v>55</v>
      </c>
      <c r="D72" s="64" t="s">
        <v>235</v>
      </c>
      <c r="E72" s="70" t="s">
        <v>130</v>
      </c>
      <c r="F72" s="70">
        <v>220</v>
      </c>
      <c r="I72">
        <v>55</v>
      </c>
      <c r="J72" t="s">
        <v>82</v>
      </c>
    </row>
    <row r="73" spans="3:11" ht="45">
      <c r="C73" s="67">
        <v>56</v>
      </c>
      <c r="D73" s="64" t="s">
        <v>153</v>
      </c>
      <c r="E73" s="70" t="s">
        <v>130</v>
      </c>
      <c r="F73" s="70">
        <v>180</v>
      </c>
      <c r="I73">
        <v>56</v>
      </c>
      <c r="J73" t="s">
        <v>82</v>
      </c>
    </row>
    <row r="74" spans="3:11" ht="60">
      <c r="C74" s="67">
        <v>57</v>
      </c>
      <c r="D74" s="64" t="s">
        <v>17</v>
      </c>
      <c r="E74" s="70" t="s">
        <v>40</v>
      </c>
      <c r="F74" s="70">
        <v>154</v>
      </c>
      <c r="I74">
        <v>57</v>
      </c>
      <c r="J74" t="s">
        <v>82</v>
      </c>
    </row>
    <row r="75" spans="3:11" ht="60">
      <c r="C75" s="67">
        <v>58</v>
      </c>
      <c r="D75" s="64" t="s">
        <v>118</v>
      </c>
      <c r="E75" s="70" t="s">
        <v>40</v>
      </c>
      <c r="F75" s="70">
        <v>52</v>
      </c>
      <c r="I75">
        <v>58</v>
      </c>
      <c r="J75" t="s">
        <v>82</v>
      </c>
    </row>
    <row r="76" spans="3:11" ht="45">
      <c r="C76" s="67">
        <v>59</v>
      </c>
      <c r="D76" s="64" t="s">
        <v>27</v>
      </c>
      <c r="E76" s="70" t="s">
        <v>40</v>
      </c>
      <c r="F76" s="70">
        <v>165</v>
      </c>
      <c r="I76">
        <v>59</v>
      </c>
      <c r="J76" t="s">
        <v>82</v>
      </c>
    </row>
    <row r="77" spans="3:11" ht="45">
      <c r="C77" s="67">
        <v>60</v>
      </c>
      <c r="D77" s="64" t="s">
        <v>232</v>
      </c>
      <c r="E77" s="70" t="s">
        <v>40</v>
      </c>
      <c r="F77" s="70">
        <v>24</v>
      </c>
      <c r="I77">
        <v>60</v>
      </c>
      <c r="J77" t="s">
        <v>82</v>
      </c>
    </row>
    <row r="78" spans="3:11" ht="45">
      <c r="C78" s="67">
        <v>61</v>
      </c>
      <c r="D78" s="64" t="s">
        <v>143</v>
      </c>
      <c r="E78" s="70" t="s">
        <v>40</v>
      </c>
      <c r="F78" s="70">
        <v>84</v>
      </c>
      <c r="I78">
        <v>61</v>
      </c>
      <c r="J78" t="s">
        <v>82</v>
      </c>
    </row>
    <row r="79" spans="3:11" ht="45">
      <c r="C79" s="67">
        <v>62</v>
      </c>
      <c r="D79" s="64" t="s">
        <v>190</v>
      </c>
      <c r="E79" s="70" t="s">
        <v>40</v>
      </c>
      <c r="F79" s="70">
        <v>196</v>
      </c>
      <c r="I79">
        <v>62</v>
      </c>
      <c r="J79" t="s">
        <v>82</v>
      </c>
    </row>
    <row r="80" spans="3:11" ht="45">
      <c r="C80" s="67">
        <v>63</v>
      </c>
      <c r="D80" s="64" t="s">
        <v>129</v>
      </c>
      <c r="E80" s="70" t="s">
        <v>40</v>
      </c>
      <c r="F80" s="70">
        <v>59</v>
      </c>
      <c r="I80">
        <v>63</v>
      </c>
      <c r="J80" t="s">
        <v>82</v>
      </c>
    </row>
    <row r="81" spans="3:11" ht="45">
      <c r="C81" s="67">
        <v>64</v>
      </c>
      <c r="D81" s="64" t="s">
        <v>236</v>
      </c>
      <c r="E81" s="70" t="s">
        <v>40</v>
      </c>
      <c r="F81" s="70">
        <v>104</v>
      </c>
      <c r="I81">
        <v>64</v>
      </c>
      <c r="J81" t="s">
        <v>82</v>
      </c>
    </row>
    <row r="82" spans="3:11" ht="45">
      <c r="C82" s="67">
        <v>65</v>
      </c>
      <c r="D82" s="64" t="s">
        <v>175</v>
      </c>
      <c r="E82" s="70" t="s">
        <v>40</v>
      </c>
      <c r="F82" s="70">
        <v>153</v>
      </c>
      <c r="I82">
        <v>65</v>
      </c>
      <c r="J82" t="s">
        <v>82</v>
      </c>
    </row>
    <row r="83" spans="3:11" ht="45">
      <c r="C83" s="67">
        <v>66</v>
      </c>
      <c r="D83" s="64" t="s">
        <v>19</v>
      </c>
      <c r="E83" s="70" t="s">
        <v>40</v>
      </c>
      <c r="F83" s="70">
        <v>42</v>
      </c>
      <c r="I83">
        <v>66</v>
      </c>
      <c r="J83" t="s">
        <v>82</v>
      </c>
    </row>
    <row r="84" spans="3:11" ht="45">
      <c r="C84" s="67">
        <v>67</v>
      </c>
      <c r="D84" s="64" t="s">
        <v>111</v>
      </c>
      <c r="E84" s="70" t="s">
        <v>40</v>
      </c>
      <c r="F84" s="70">
        <v>84</v>
      </c>
      <c r="I84">
        <v>67</v>
      </c>
      <c r="J84" t="s">
        <v>82</v>
      </c>
    </row>
    <row r="85" spans="3:11" ht="45">
      <c r="C85" s="67">
        <v>68</v>
      </c>
      <c r="D85" s="64" t="s">
        <v>227</v>
      </c>
      <c r="E85" s="70" t="s">
        <v>40</v>
      </c>
      <c r="F85" s="70">
        <v>127</v>
      </c>
      <c r="I85">
        <v>68</v>
      </c>
      <c r="J85" t="s">
        <v>82</v>
      </c>
    </row>
    <row r="86" spans="3:11" ht="45">
      <c r="C86" s="67">
        <v>69</v>
      </c>
      <c r="D86" s="64" t="s">
        <v>68</v>
      </c>
      <c r="E86" s="70" t="s">
        <v>40</v>
      </c>
      <c r="F86" s="70">
        <v>25</v>
      </c>
      <c r="I86">
        <v>69</v>
      </c>
      <c r="J86" t="s">
        <v>82</v>
      </c>
    </row>
    <row r="87" spans="3:11" ht="45">
      <c r="C87" s="67">
        <v>70</v>
      </c>
      <c r="D87" s="64" t="s">
        <v>112</v>
      </c>
      <c r="E87" s="70" t="s">
        <v>40</v>
      </c>
      <c r="F87" s="70">
        <v>206</v>
      </c>
      <c r="I87">
        <v>70</v>
      </c>
      <c r="J87" t="s">
        <v>82</v>
      </c>
    </row>
    <row r="88" spans="3:11" ht="45">
      <c r="C88" s="67">
        <v>71</v>
      </c>
      <c r="D88" s="64" t="s">
        <v>214</v>
      </c>
      <c r="E88" s="70" t="s">
        <v>40</v>
      </c>
      <c r="F88" s="70">
        <v>47</v>
      </c>
      <c r="I88">
        <v>71</v>
      </c>
      <c r="J88" t="s">
        <v>82</v>
      </c>
    </row>
    <row r="89" spans="3:11" ht="45">
      <c r="C89" s="67">
        <v>72</v>
      </c>
      <c r="D89" s="64" t="s">
        <v>84</v>
      </c>
      <c r="E89" s="70" t="s">
        <v>40</v>
      </c>
      <c r="F89" s="70">
        <v>70</v>
      </c>
      <c r="I89">
        <v>72</v>
      </c>
      <c r="J89" t="s">
        <v>82</v>
      </c>
    </row>
    <row r="90" spans="3:11" ht="45">
      <c r="C90" s="67">
        <v>73</v>
      </c>
      <c r="D90" s="64" t="s">
        <v>170</v>
      </c>
      <c r="E90" s="70" t="s">
        <v>40</v>
      </c>
      <c r="F90" s="70">
        <v>196</v>
      </c>
      <c r="I90">
        <v>73</v>
      </c>
      <c r="J90" t="s">
        <v>82</v>
      </c>
    </row>
    <row r="91" spans="3:11" ht="45">
      <c r="C91" s="67">
        <v>74</v>
      </c>
      <c r="D91" s="64" t="s">
        <v>42</v>
      </c>
      <c r="E91" s="70" t="s">
        <v>40</v>
      </c>
      <c r="F91" s="70">
        <v>25</v>
      </c>
      <c r="I91">
        <v>74</v>
      </c>
      <c r="J91" t="s">
        <v>82</v>
      </c>
    </row>
    <row r="92" spans="3:11" ht="45">
      <c r="C92" s="67">
        <v>75</v>
      </c>
      <c r="D92" s="64" t="s">
        <v>244</v>
      </c>
      <c r="E92" s="70" t="s">
        <v>40</v>
      </c>
      <c r="F92" s="70">
        <v>42</v>
      </c>
      <c r="I92">
        <v>75</v>
      </c>
      <c r="J92" t="s">
        <v>82</v>
      </c>
    </row>
    <row r="93" spans="3:11" ht="45">
      <c r="C93" s="67">
        <v>76</v>
      </c>
      <c r="D93" s="64" t="s">
        <v>124</v>
      </c>
      <c r="E93" s="70" t="s">
        <v>40</v>
      </c>
      <c r="F93" s="70">
        <v>193</v>
      </c>
      <c r="I93">
        <v>76</v>
      </c>
      <c r="J93" t="s">
        <v>82</v>
      </c>
    </row>
    <row r="94" spans="3:11" ht="45">
      <c r="C94" s="67">
        <v>77</v>
      </c>
      <c r="D94" s="64" t="s">
        <v>92</v>
      </c>
      <c r="E94" s="70" t="s">
        <v>40</v>
      </c>
      <c r="F94" s="70">
        <v>180</v>
      </c>
      <c r="I94">
        <v>77</v>
      </c>
      <c r="J94" t="s">
        <v>82</v>
      </c>
    </row>
    <row r="95" spans="3:11" ht="60">
      <c r="C95" s="67">
        <v>78</v>
      </c>
      <c r="D95" s="64" t="s">
        <v>38</v>
      </c>
      <c r="E95" s="70" t="s">
        <v>40</v>
      </c>
      <c r="F95" s="70">
        <v>40</v>
      </c>
      <c r="I95">
        <v>78</v>
      </c>
      <c r="J95" t="s">
        <v>82</v>
      </c>
    </row>
    <row r="96" spans="3:11" ht="45">
      <c r="C96" s="67">
        <v>79</v>
      </c>
      <c r="D96" s="64" t="s">
        <v>16</v>
      </c>
      <c r="E96" s="70" t="s">
        <v>40</v>
      </c>
      <c r="F96" s="70">
        <v>151</v>
      </c>
      <c r="I96">
        <v>79</v>
      </c>
      <c r="J96" t="s">
        <v>82</v>
      </c>
    </row>
    <row r="97" spans="3:11" ht="45">
      <c r="C97" s="67">
        <v>80</v>
      </c>
      <c r="D97" s="64" t="s">
        <v>114</v>
      </c>
      <c r="E97" s="70" t="s">
        <v>40</v>
      </c>
      <c r="F97" s="70">
        <v>42</v>
      </c>
      <c r="I97">
        <v>80</v>
      </c>
      <c r="J97" t="s">
        <v>82</v>
      </c>
    </row>
    <row r="98" spans="3:11" ht="45">
      <c r="C98" s="67">
        <v>81</v>
      </c>
      <c r="D98" s="64" t="s">
        <v>192</v>
      </c>
      <c r="E98" s="70" t="s">
        <v>40</v>
      </c>
      <c r="F98" s="70">
        <v>190</v>
      </c>
      <c r="I98">
        <v>81</v>
      </c>
      <c r="J98" t="s">
        <v>82</v>
      </c>
    </row>
    <row r="99" spans="3:11" ht="45">
      <c r="C99" s="67">
        <v>82</v>
      </c>
      <c r="D99" s="64" t="s">
        <v>35</v>
      </c>
      <c r="E99" s="70" t="s">
        <v>40</v>
      </c>
      <c r="F99" s="70">
        <v>70</v>
      </c>
      <c r="I99">
        <v>82</v>
      </c>
      <c r="J99" t="s">
        <v>82</v>
      </c>
    </row>
    <row r="100" spans="3:11" ht="15">
      <c r="C100" s="67">
        <v>83</v>
      </c>
      <c r="D100" s="64" t="s">
        <v>134</v>
      </c>
      <c r="E100" s="70" t="s">
        <v>1</v>
      </c>
      <c r="F100" s="70">
        <v>68</v>
      </c>
      <c r="I100">
        <v>83</v>
      </c>
      <c r="J100" t="s">
        <v>82</v>
      </c>
    </row>
    <row r="101" spans="3:11" ht="60">
      <c r="C101" s="67">
        <v>84</v>
      </c>
      <c r="D101" s="64" t="s">
        <v>144</v>
      </c>
      <c r="E101" s="70" t="s">
        <v>24</v>
      </c>
      <c r="F101" s="70">
        <v>24</v>
      </c>
      <c r="I101">
        <v>84</v>
      </c>
      <c r="J101" t="s">
        <v>82</v>
      </c>
    </row>
    <row r="102" spans="3:11" ht="45">
      <c r="C102" s="67">
        <v>85</v>
      </c>
      <c r="D102" s="64" t="s">
        <v>201</v>
      </c>
      <c r="E102" s="70" t="s">
        <v>24</v>
      </c>
      <c r="F102" s="70">
        <v>49</v>
      </c>
      <c r="I102">
        <v>85</v>
      </c>
      <c r="J102" t="s">
        <v>82</v>
      </c>
    </row>
    <row r="103" spans="3:11" ht="45">
      <c r="C103" s="67">
        <v>86</v>
      </c>
      <c r="D103" s="64" t="s">
        <v>187</v>
      </c>
      <c r="E103" s="70" t="s">
        <v>24</v>
      </c>
      <c r="F103" s="70">
        <v>24</v>
      </c>
      <c r="I103">
        <v>86</v>
      </c>
      <c r="J103" t="s">
        <v>82</v>
      </c>
    </row>
    <row r="104" spans="3:11" ht="45">
      <c r="C104" s="67">
        <v>87</v>
      </c>
      <c r="D104" s="64" t="s">
        <v>51</v>
      </c>
      <c r="E104" s="70" t="s">
        <v>24</v>
      </c>
      <c r="F104" s="70">
        <v>49</v>
      </c>
      <c r="I104">
        <v>87</v>
      </c>
      <c r="J104" t="s">
        <v>82</v>
      </c>
    </row>
    <row r="105" spans="3:11" ht="45">
      <c r="C105" s="67">
        <v>88</v>
      </c>
      <c r="D105" s="64" t="s">
        <v>93</v>
      </c>
      <c r="E105" s="70" t="s">
        <v>24</v>
      </c>
      <c r="F105" s="70">
        <v>24</v>
      </c>
      <c r="I105">
        <v>88</v>
      </c>
      <c r="J105" t="s">
        <v>82</v>
      </c>
    </row>
    <row r="106" spans="3:11" ht="45">
      <c r="C106" s="67">
        <v>89</v>
      </c>
      <c r="D106" s="64" t="s">
        <v>181</v>
      </c>
      <c r="E106" s="70" t="s">
        <v>24</v>
      </c>
      <c r="F106" s="70">
        <v>49</v>
      </c>
      <c r="I106">
        <v>89</v>
      </c>
      <c r="J106" t="s">
        <v>82</v>
      </c>
    </row>
    <row r="107" spans="3:11" ht="45">
      <c r="C107" s="67">
        <v>90</v>
      </c>
      <c r="D107" s="64" t="s">
        <v>106</v>
      </c>
      <c r="E107" s="70" t="s">
        <v>24</v>
      </c>
      <c r="F107" s="70">
        <v>24</v>
      </c>
      <c r="I107">
        <v>90</v>
      </c>
      <c r="J107" t="s">
        <v>82</v>
      </c>
    </row>
    <row r="108" spans="3:11" ht="45">
      <c r="C108" s="67">
        <v>91</v>
      </c>
      <c r="D108" s="64" t="s">
        <v>122</v>
      </c>
      <c r="E108" s="70" t="s">
        <v>24</v>
      </c>
      <c r="F108" s="70">
        <v>24</v>
      </c>
      <c r="I108">
        <v>91</v>
      </c>
      <c r="J108" t="s">
        <v>82</v>
      </c>
    </row>
    <row r="109" spans="3:11" ht="45">
      <c r="C109" s="67">
        <v>92</v>
      </c>
      <c r="D109" s="64" t="s">
        <v>197</v>
      </c>
      <c r="E109" s="70" t="s">
        <v>24</v>
      </c>
      <c r="F109" s="70">
        <v>48</v>
      </c>
      <c r="I109">
        <v>92</v>
      </c>
      <c r="J109" t="s">
        <v>82</v>
      </c>
    </row>
    <row r="110" spans="3:11" ht="45">
      <c r="C110" s="67">
        <v>93</v>
      </c>
      <c r="D110" s="64" t="s">
        <v>149</v>
      </c>
      <c r="E110" s="70" t="s">
        <v>24</v>
      </c>
      <c r="F110" s="70">
        <v>49</v>
      </c>
      <c r="I110">
        <v>93</v>
      </c>
      <c r="J110" t="s">
        <v>82</v>
      </c>
    </row>
    <row r="111" spans="3:11" ht="45">
      <c r="C111" s="67">
        <v>94</v>
      </c>
      <c r="D111" s="64" t="s">
        <v>54</v>
      </c>
      <c r="E111" s="70" t="s">
        <v>24</v>
      </c>
      <c r="F111" s="70">
        <v>23</v>
      </c>
      <c r="I111">
        <v>94</v>
      </c>
      <c r="J111" t="s">
        <v>82</v>
      </c>
    </row>
    <row r="112" spans="3:11" ht="45">
      <c r="C112" s="67">
        <v>95</v>
      </c>
      <c r="D112" s="64" t="s">
        <v>209</v>
      </c>
      <c r="E112" s="70" t="s">
        <v>24</v>
      </c>
      <c r="F112" s="70">
        <v>24</v>
      </c>
      <c r="I112">
        <v>95</v>
      </c>
      <c r="J112" t="s">
        <v>82</v>
      </c>
    </row>
    <row r="113" spans="3:11" ht="45">
      <c r="C113" s="67">
        <v>96</v>
      </c>
      <c r="D113" s="64" t="s">
        <v>137</v>
      </c>
      <c r="E113" s="70" t="s">
        <v>24</v>
      </c>
      <c r="F113" s="70">
        <v>99</v>
      </c>
      <c r="I113">
        <v>96</v>
      </c>
      <c r="J113" t="s">
        <v>82</v>
      </c>
    </row>
    <row r="114" spans="3:11" ht="45">
      <c r="C114" s="67">
        <v>97</v>
      </c>
      <c r="D114" s="64" t="s">
        <v>109</v>
      </c>
      <c r="E114" s="70" t="s">
        <v>24</v>
      </c>
      <c r="F114" s="70">
        <v>48</v>
      </c>
      <c r="I114">
        <v>97</v>
      </c>
      <c r="J114" t="s">
        <v>82</v>
      </c>
    </row>
    <row r="115" spans="3:11" ht="45">
      <c r="C115" s="67">
        <v>98</v>
      </c>
      <c r="D115" s="64" t="s">
        <v>165</v>
      </c>
      <c r="E115" s="70" t="s">
        <v>24</v>
      </c>
      <c r="F115" s="70">
        <v>76</v>
      </c>
      <c r="I115">
        <v>98</v>
      </c>
      <c r="J115" t="s">
        <v>82</v>
      </c>
    </row>
    <row r="116" spans="3:11" ht="45">
      <c r="C116" s="67">
        <v>99</v>
      </c>
      <c r="D116" s="64" t="s">
        <v>126</v>
      </c>
      <c r="E116" s="70" t="s">
        <v>24</v>
      </c>
      <c r="F116" s="70">
        <v>49</v>
      </c>
      <c r="I116">
        <v>99</v>
      </c>
      <c r="J116" t="s">
        <v>82</v>
      </c>
    </row>
    <row r="117" spans="3:11" ht="45.75" thickBot="1">
      <c r="C117" s="68">
        <v>100</v>
      </c>
      <c r="D117" s="65" t="s">
        <v>239</v>
      </c>
      <c r="E117" s="71" t="s">
        <v>24</v>
      </c>
      <c r="F117" s="71">
        <v>124</v>
      </c>
      <c r="I117">
        <v>100</v>
      </c>
      <c r="J117" t="s">
        <v>82</v>
      </c>
    </row>
    <row r="118" ht="15.75" thickTop="1"/>
  </sheetData>
  <sheetProtection/>
  <mergeCells count="9">
    <mergeCell ref="C2:F2"/>
    <mergeCell ref="C5:F5"/>
    <mergeCell ref="C6:F6"/>
    <mergeCell ref="C11:F11"/>
    <mergeCell ref="C12:F12"/>
    <mergeCell ref="C3:F3"/>
    <mergeCell ref="C4:F4"/>
    <mergeCell ref="C14:F14"/>
    <mergeCell ref="C15:F1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8.14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1</v>
      </c>
    </row>
    <row r="2" ht="15">
      <c r="D2" t="s">
        <v>31</v>
      </c>
    </row>
    <row r="3" ht="15">
      <c r="D3" s="3"/>
    </row>
  </sheetData>
  <sheetProtection/>
  <printOptions/>
  <pageMargins left="0.31496062992125984" right="0.31496062992125984" top="0.35433070866141736" bottom="0.35433070866141736" header="0.31496062992125984" footer="0.31496062992125984"/>
  <pageSetup fitToHeight="0" fitToWidth="1" horizontalDpi="600" verticalDpi="600" orientation="portrait" paperSize="9" scale="7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2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1" width="12.7109375" style="0" customWidth="1"/>
    <col min="12" max="12" width="12.7109375" style="0" hidden="1" customWidth="1"/>
    <col min="13" max="13" width="12.140625" style="0" customWidth="1"/>
  </cols>
  <sheetData>
    <row r="1" ht="15">
      <c r="A1">
        <v>3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0"/>
</worksheet>
</file>

<file path=xl/worksheets/sheet5.xml><?xml version="1.0" encoding="utf-8"?>
<worksheet xmlns="http://schemas.openxmlformats.org/spreadsheetml/2006/main" xmlns:r="http://schemas.openxmlformats.org/officeDocument/2006/relationships">
  <dimension ref="B2:G20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22.00390625" style="0" customWidth="1"/>
    <col min="3" max="3" width="105.421875" style="0" customWidth="1"/>
    <col min="4" max="4" width="30.7109375" style="0" customWidth="1"/>
    <col min="5" max="5" width="35.7109375" style="0" customWidth="1"/>
    <col min="6" max="6" width="22.8515625" style="0" customWidth="1"/>
    <col min="7" max="7" width="28.8515625" style="0" customWidth="1"/>
  </cols>
  <sheetData>
    <row r="2" ht="15">
      <c r="G2" t="s">
        <v>55</v>
      </c>
    </row>
    <row r="3" spans="2:5" ht="15">
      <c r="B3" s="61" t="s">
        <v>9</v>
      </c>
      <c r="C3" s="62" t="s">
        <v>26</v>
      </c>
      <c r="D3" s="77"/>
      <c r="E3" s="77"/>
    </row>
    <row r="5" ht="27.75" customHeight="1" thickBot="1">
      <c r="B5" s="8" t="s">
        <v>180</v>
      </c>
    </row>
    <row r="6" spans="2:6" s="59" customFormat="1" ht="45.75" customHeight="1" thickBot="1">
      <c r="B6" s="56" t="s">
        <v>8</v>
      </c>
      <c r="C6" s="60" t="s">
        <v>219</v>
      </c>
      <c r="D6" s="78"/>
      <c r="E6" s="78"/>
      <c r="F6"/>
    </row>
    <row r="7" spans="2:5" ht="42.75" customHeight="1" thickBot="1">
      <c r="B7" s="5" t="s">
        <v>208</v>
      </c>
      <c r="C7" s="39" t="str">
        <f>"SELECT CASE F.FUND_NAME_FULL
            WHEN '' THEN F.FUND_NAME_SHORT
            ELSE ISNULL(F.FUND_NAME_FULL,F.FUND_NAME_SHORT)
            END FUND_NAME"&amp;" FROM tblFUND F
 JOIN tblINVENTORY I ON F.ISN_FUND = I.ISN_FUND"&amp;" WHERE (ISN_INVENTORY&gt;0) "&amp;Parameter</f>
        <v>SELECT CASE F.FUND_NAME_FULL
            WHEN '' THEN F.FUND_NAME_SHORT
            ELSE ISNULL(F.FUND_NAME_FULL,F.FUND_NAME_SHORT)
            END FUND_NAME FROM tblFUND F
 JOIN tblINVENTORY I ON F.ISN_FUND = I.ISN_FUND WHERE (ISN_INVENTORY&gt;0)  AND ( ISN_INVENTORY= 10000100038 )</v>
      </c>
      <c r="D7" s="79"/>
      <c r="E7" s="79"/>
    </row>
    <row r="8" spans="2:5" ht="34.5" customHeight="1" thickBot="1">
      <c r="B8" s="4" t="s">
        <v>6</v>
      </c>
      <c r="C8" s="2" t="str">
        <f>"SELECT ISNULL(ISNULL(NULLIF(F.FUND_NUM_1,'),NULL)+'-',') + ISNULL(F.FUND_NUM_2,') + ISNULL(F.FUND_NUM_3, ') FUND_NUM
            FROM tblFUND F
            JOIN tblINVENTORY I ON F.ISN_FUND = I.ISN_FUND"&amp;" WHERE (ISN_INVENTORY&gt;0) "&amp;Parameter</f>
        <v>SELECT ISNULL(ISNULL(NULLIF(F.FUND_NUM_1,''),NULL)+'-','') + ISNULL(F.FUND_NUM_2,'') + ISNULL(F.FUND_NUM_3, '') FUND_NUM
            FROM tblFUND F
            JOIN tblINVENTORY I ON F.ISN_FUND = I.ISN_FUND WHERE (ISN_INVENTORY&gt;0)  AND ( ISN_INVENTORY= 10000100038 )</v>
      </c>
      <c r="D8" s="80"/>
      <c r="E8" s="80"/>
    </row>
    <row r="9" spans="2:5" ht="26.25" customHeight="1" thickBot="1">
      <c r="B9" s="5" t="s">
        <v>23</v>
      </c>
      <c r="C9" s="1" t="str">
        <f>"SELECT ISNULL(I.INVENTORY_NUM_1,') + ISNULL(I.INVENTORY_NUM_2,') + ISNULL(' т. ' + ISNULL(NULLIF(I.INVENTORY_NUM_3,'),NULL),') INVENTORY_NUM
            FROM tblFUND F
            JOIN tblINVENTORY I ON F.ISN_FUND = I.ISN_FUND"&amp;" WHERE (ISN_INVENTORY&gt;0) "&amp;Parameter</f>
        <v>SELECT ISNULL(I.INVENTORY_NUM_1,'') + ISNULL(I.INVENTORY_NUM_2,'') + ISNULL(' т. ' + ISNULL(NULLIF(I.INVENTORY_NUM_3,''),NULL),'') INVENTORY_NUM
            FROM tblFUND F
            JOIN tblINVENTORY I ON F.ISN_FUND = I.ISN_FUND WHERE (ISN_INVENTORY&gt;0)  AND ( ISN_INVENTORY= 10000100038 )</v>
      </c>
      <c r="D9" s="81"/>
      <c r="E9" s="81"/>
    </row>
    <row r="10" spans="2:5" ht="54" customHeight="1" thickBot="1">
      <c r="B10" s="4" t="s">
        <v>249</v>
      </c>
      <c r="C10" s="2" t="str">
        <f>"SELECT I.INVENTORY_NAME
            FROM tblFUND F
            JOIN tblINVENTORY I ON F.ISN_FUND = I.ISN_FUND"&amp;" WHERE (ISN_INVENTORY&gt;0) "&amp;Parameter</f>
        <v>SELECT I.INVENTORY_NAME
            FROM tblFUND F
            JOIN tblINVENTORY I ON F.ISN_FUND = I.ISN_FUND WHERE (ISN_INVENTORY&gt;0)  AND ( ISN_INVENTORY= 10000100038 )</v>
      </c>
      <c r="D10" s="80"/>
      <c r="E10" s="80"/>
    </row>
    <row r="11" spans="2:5" ht="45.75" thickBot="1">
      <c r="B11" s="5" t="s">
        <v>37</v>
      </c>
      <c r="C11" s="1" t="str">
        <f>"SELECT convert (varchar, I.DOC_START_YEAR)  +' - '+ convert (varchar, I.DOC_END_YEAR) as START_END_YEAR
            FROM tblFUND F
            JOIN tblINVENTORY I ON F.ISN_FUND = I.ISN_FUND"&amp;" WHERE (ISN_INVENTORY&gt;0) "&amp;Parameter</f>
        <v>SELECT convert (varchar, I.DOC_START_YEAR)  +' - '+ convert (varchar, I.DOC_END_YEAR) as START_END_YEAR
            FROM tblFUND F
            JOIN tblINVENTORY I ON F.ISN_FUND = I.ISN_FUND WHERE (ISN_INVENTORY&gt;0)  AND ( ISN_INVENTORY= 10000100038 )</v>
      </c>
      <c r="D11" s="81"/>
      <c r="E11" s="81"/>
    </row>
    <row r="13" ht="15.75" thickBot="1">
      <c r="B13" t="s">
        <v>147</v>
      </c>
    </row>
    <row r="14" spans="2:6" ht="99.75" customHeight="1" thickBot="1">
      <c r="B14" s="5" t="s">
        <v>15</v>
      </c>
      <c r="C14" s="58" t="s">
        <v>184</v>
      </c>
      <c r="D14" s="58"/>
      <c r="E14" s="58"/>
      <c r="F14" s="58" t="s">
        <v>141</v>
      </c>
    </row>
    <row r="15" spans="2:5" ht="21.75" customHeight="1" thickBot="1">
      <c r="B15" s="56"/>
      <c r="C15" s="57"/>
      <c r="D15" s="78"/>
      <c r="E15" s="78"/>
    </row>
    <row r="17" ht="16.5" thickBot="1">
      <c r="B17" s="8" t="s">
        <v>216</v>
      </c>
    </row>
    <row r="18" spans="2:5" ht="30.75" thickBot="1">
      <c r="B18" s="4" t="s">
        <v>108</v>
      </c>
      <c r="C18" s="2" t="str">
        <f>"SELECT "&amp;UNIT_COUNT&amp;"  as QtyRows "</f>
        <v>SELECT 100  as QtyRows </v>
      </c>
      <c r="D18" s="80" t="s">
        <v>39</v>
      </c>
      <c r="E18" s="80"/>
    </row>
    <row r="19" spans="2:6" ht="99.75" customHeight="1" thickBot="1">
      <c r="B19" s="5" t="s">
        <v>133</v>
      </c>
      <c r="C19" s="39" t="s">
        <v>14</v>
      </c>
      <c r="D19" s="39" t="s">
        <v>14</v>
      </c>
      <c r="E19" s="39" t="s">
        <v>171</v>
      </c>
      <c r="F19" s="39" t="s">
        <v>193</v>
      </c>
    </row>
    <row r="20" spans="2:6" ht="99.75" customHeight="1" thickBot="1">
      <c r="B20" s="4" t="s">
        <v>116</v>
      </c>
      <c r="C20" s="2" t="s">
        <v>105</v>
      </c>
      <c r="D20" s="2" t="s">
        <v>105</v>
      </c>
      <c r="E20" s="2" t="s">
        <v>158</v>
      </c>
      <c r="F20" s="2" t="s">
        <v>2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3"/>
  <sheetViews>
    <sheetView zoomScalePageLayoutView="0" workbookViewId="0" topLeftCell="A32">
      <selection activeCell="A1" sqref="A1"/>
    </sheetView>
  </sheetViews>
  <sheetFormatPr defaultColWidth="9.140625" defaultRowHeight="15"/>
  <cols>
    <col min="2" max="2" width="9.7109375" style="0" customWidth="1"/>
    <col min="3" max="3" width="31.00390625" style="0" customWidth="1"/>
    <col min="4" max="4" width="29.57421875" style="0" customWidth="1"/>
    <col min="5" max="5" width="30.28125" style="0" customWidth="1"/>
    <col min="6" max="6" width="26.421875" style="0" customWidth="1"/>
    <col min="7" max="7" width="23.00390625" style="0" customWidth="1"/>
    <col min="8" max="8" width="22.7109375" style="0" customWidth="1"/>
  </cols>
  <sheetData>
    <row r="1" ht="15">
      <c r="A1">
        <v>5</v>
      </c>
    </row>
    <row r="2" ht="15.75" thickBot="1">
      <c r="C2" s="40" t="s">
        <v>7</v>
      </c>
    </row>
    <row r="3" spans="3:6" ht="15.75" thickBot="1">
      <c r="C3" s="41" t="s">
        <v>242</v>
      </c>
      <c r="D3" s="42" t="s">
        <v>87</v>
      </c>
      <c r="E3" s="42" t="s">
        <v>86</v>
      </c>
      <c r="F3" s="43" t="s">
        <v>0</v>
      </c>
    </row>
    <row r="4" spans="3:6" ht="15.75" thickBot="1">
      <c r="C4" s="42">
        <v>1</v>
      </c>
      <c r="D4" s="42">
        <v>2</v>
      </c>
      <c r="E4" s="43">
        <v>3</v>
      </c>
      <c r="F4" s="43">
        <v>4</v>
      </c>
    </row>
    <row r="5" spans="3:8" ht="15">
      <c r="C5" s="44" t="s">
        <v>9</v>
      </c>
      <c r="D5" s="54">
        <v>10000000001</v>
      </c>
      <c r="E5" s="45" t="s">
        <v>80</v>
      </c>
      <c r="F5" s="45" t="s">
        <v>71</v>
      </c>
      <c r="G5" s="53" t="s">
        <v>163</v>
      </c>
      <c r="H5" s="3">
        <v>0</v>
      </c>
    </row>
    <row r="6" spans="3:6" ht="15">
      <c r="C6" s="46" t="s">
        <v>90</v>
      </c>
      <c r="D6" s="55">
        <v>0</v>
      </c>
      <c r="E6" s="47" t="s">
        <v>151</v>
      </c>
      <c r="F6" s="47" t="s">
        <v>246</v>
      </c>
    </row>
    <row r="7" spans="3:6" ht="15">
      <c r="C7" s="48" t="s">
        <v>224</v>
      </c>
      <c r="D7" s="49" t="s">
        <v>41</v>
      </c>
      <c r="E7" s="47" t="s">
        <v>238</v>
      </c>
      <c r="F7" s="47" t="s">
        <v>66</v>
      </c>
    </row>
    <row r="8" spans="3:6" ht="15">
      <c r="C8" s="48" t="s">
        <v>162</v>
      </c>
      <c r="D8" s="49" t="s">
        <v>77</v>
      </c>
      <c r="E8" s="47" t="s">
        <v>213</v>
      </c>
      <c r="F8" s="47" t="s">
        <v>33</v>
      </c>
    </row>
    <row r="9" spans="3:6" ht="15">
      <c r="C9" s="48" t="s">
        <v>34</v>
      </c>
      <c r="D9" s="49" t="s">
        <v>80</v>
      </c>
      <c r="E9" s="47" t="s">
        <v>80</v>
      </c>
      <c r="F9" s="47" t="s">
        <v>80</v>
      </c>
    </row>
    <row r="10" spans="3:6" ht="15">
      <c r="C10" s="48"/>
      <c r="D10" s="49"/>
      <c r="E10" s="47"/>
      <c r="F10" s="47"/>
    </row>
    <row r="11" spans="3:6" ht="15">
      <c r="C11" s="48" t="s">
        <v>34</v>
      </c>
      <c r="D11" s="49" t="s">
        <v>80</v>
      </c>
      <c r="E11" s="47" t="s">
        <v>80</v>
      </c>
      <c r="F11" s="47" t="s">
        <v>80</v>
      </c>
    </row>
    <row r="12" spans="3:6" ht="15.75" thickBot="1">
      <c r="C12" s="50"/>
      <c r="D12" s="51"/>
      <c r="E12" s="52"/>
      <c r="F12" s="52"/>
    </row>
    <row r="14" spans="3:6" ht="15.75" customHeight="1">
      <c r="C14" t="s">
        <v>169</v>
      </c>
      <c r="D14" s="3" t="str">
        <f>" AND ( ISN_INVENTORY= "&amp;ISN_INVENTORY&amp;" )"</f>
        <v> AND ( ISN_INVENTORY= 10000100038 )</v>
      </c>
      <c r="F14" s="27"/>
    </row>
    <row r="15" spans="3:6" ht="15.75" customHeight="1">
      <c r="C15" t="s">
        <v>30</v>
      </c>
      <c r="D15" s="3">
        <f>COUNTA(NUM_Count)</f>
        <v>100</v>
      </c>
      <c r="F15" s="27"/>
    </row>
    <row r="16" spans="4:6" ht="15.75" customHeight="1">
      <c r="D16" s="3"/>
      <c r="F16" s="27"/>
    </row>
    <row r="17" ht="14.25" customHeight="1"/>
    <row r="18" ht="15" customHeight="1" thickBot="1">
      <c r="B18" s="40" t="s">
        <v>104</v>
      </c>
    </row>
    <row r="19" spans="2:8" ht="32.25" customHeight="1" thickBot="1" thickTop="1">
      <c r="B19" s="20" t="s">
        <v>107</v>
      </c>
      <c r="C19" s="20" t="s">
        <v>120</v>
      </c>
      <c r="D19" s="20" t="s">
        <v>161</v>
      </c>
      <c r="E19" s="20" t="s">
        <v>128</v>
      </c>
      <c r="F19" s="20" t="s">
        <v>217</v>
      </c>
      <c r="G19" s="20" t="s">
        <v>150</v>
      </c>
      <c r="H19" s="20"/>
    </row>
    <row r="20" spans="2:8" ht="15" customHeight="1" thickBot="1" thickTop="1">
      <c r="B20" s="20">
        <v>1</v>
      </c>
      <c r="C20" s="20">
        <v>2</v>
      </c>
      <c r="D20" s="20">
        <v>3</v>
      </c>
      <c r="E20" s="20">
        <v>4</v>
      </c>
      <c r="F20" s="20">
        <v>5</v>
      </c>
      <c r="G20" s="20">
        <v>6</v>
      </c>
      <c r="H20" s="20"/>
    </row>
    <row r="21" spans="2:8" ht="15.75" thickTop="1">
      <c r="B21" s="36">
        <v>0</v>
      </c>
      <c r="C21" s="33" t="s">
        <v>221</v>
      </c>
      <c r="D21" s="9" t="s">
        <v>69</v>
      </c>
      <c r="E21" s="21" t="s">
        <v>230</v>
      </c>
      <c r="F21" s="21" t="s">
        <v>80</v>
      </c>
      <c r="G21" s="21" t="s">
        <v>25</v>
      </c>
      <c r="H21" s="10"/>
    </row>
    <row r="22" spans="2:8" ht="15">
      <c r="B22" s="37">
        <v>5</v>
      </c>
      <c r="C22" s="34" t="s">
        <v>9</v>
      </c>
      <c r="D22" s="16" t="s">
        <v>156</v>
      </c>
      <c r="E22" s="22" t="s">
        <v>226</v>
      </c>
      <c r="F22" s="22" t="s">
        <v>80</v>
      </c>
      <c r="G22" s="22" t="s">
        <v>25</v>
      </c>
      <c r="H22" s="18"/>
    </row>
    <row r="23" spans="2:8" ht="15">
      <c r="B23" s="37">
        <v>0</v>
      </c>
      <c r="C23" s="34" t="s">
        <v>21</v>
      </c>
      <c r="D23" s="16" t="s">
        <v>117</v>
      </c>
      <c r="E23" s="22" t="s">
        <v>226</v>
      </c>
      <c r="F23" s="22" t="s">
        <v>80</v>
      </c>
      <c r="G23" s="22" t="s">
        <v>25</v>
      </c>
      <c r="H23" s="18"/>
    </row>
    <row r="24" spans="2:8" ht="15">
      <c r="B24" s="37">
        <v>0</v>
      </c>
      <c r="C24" s="34" t="s">
        <v>159</v>
      </c>
      <c r="D24" s="16" t="s">
        <v>148</v>
      </c>
      <c r="E24" s="22" t="s">
        <v>230</v>
      </c>
      <c r="F24" s="22"/>
      <c r="G24" s="22" t="s">
        <v>25</v>
      </c>
      <c r="H24" s="18"/>
    </row>
    <row r="25" spans="2:8" ht="15">
      <c r="B25" s="37">
        <v>0</v>
      </c>
      <c r="C25" s="34" t="s">
        <v>110</v>
      </c>
      <c r="D25" s="16" t="s">
        <v>212</v>
      </c>
      <c r="E25" s="22" t="s">
        <v>226</v>
      </c>
      <c r="F25" s="22" t="s">
        <v>80</v>
      </c>
      <c r="G25" s="22" t="s">
        <v>25</v>
      </c>
      <c r="H25" s="18"/>
    </row>
    <row r="26" spans="2:8" ht="15">
      <c r="B26" s="37">
        <v>0</v>
      </c>
      <c r="C26" s="34" t="s">
        <v>101</v>
      </c>
      <c r="D26" s="17" t="s">
        <v>196</v>
      </c>
      <c r="E26" s="22" t="s">
        <v>230</v>
      </c>
      <c r="F26" s="22" t="s">
        <v>80</v>
      </c>
      <c r="G26" s="22" t="s">
        <v>25</v>
      </c>
      <c r="H26" s="18"/>
    </row>
    <row r="27" spans="2:8" ht="15">
      <c r="B27" s="38">
        <v>0</v>
      </c>
      <c r="C27" s="35" t="s">
        <v>186</v>
      </c>
      <c r="D27" s="11" t="s">
        <v>36</v>
      </c>
      <c r="E27" s="22" t="s">
        <v>226</v>
      </c>
      <c r="F27" s="22" t="s">
        <v>80</v>
      </c>
      <c r="G27" s="22" t="s">
        <v>25</v>
      </c>
      <c r="H27" s="18"/>
    </row>
    <row r="28" spans="2:8" ht="15">
      <c r="B28" s="38">
        <v>0</v>
      </c>
      <c r="C28" s="35" t="s">
        <v>88</v>
      </c>
      <c r="D28" s="11" t="s">
        <v>12</v>
      </c>
      <c r="E28" s="22" t="s">
        <v>226</v>
      </c>
      <c r="F28" s="22" t="s">
        <v>222</v>
      </c>
      <c r="G28" s="22" t="s">
        <v>25</v>
      </c>
      <c r="H28" s="18"/>
    </row>
    <row r="29" spans="2:8" ht="15">
      <c r="B29" s="38">
        <v>0</v>
      </c>
      <c r="C29" s="35" t="s">
        <v>146</v>
      </c>
      <c r="D29" s="11" t="s">
        <v>76</v>
      </c>
      <c r="E29" s="22" t="s">
        <v>226</v>
      </c>
      <c r="F29" s="22" t="s">
        <v>80</v>
      </c>
      <c r="G29" s="22" t="s">
        <v>25</v>
      </c>
      <c r="H29" s="18"/>
    </row>
    <row r="30" spans="2:8" ht="15">
      <c r="B30" s="38">
        <v>0</v>
      </c>
      <c r="C30" s="35" t="s">
        <v>58</v>
      </c>
      <c r="D30" s="11" t="s">
        <v>142</v>
      </c>
      <c r="E30" s="22" t="s">
        <v>226</v>
      </c>
      <c r="F30" s="22" t="s">
        <v>80</v>
      </c>
      <c r="G30" s="22" t="s">
        <v>25</v>
      </c>
      <c r="H30" s="18"/>
    </row>
    <row r="31" spans="2:8" ht="15">
      <c r="B31" s="38">
        <v>0</v>
      </c>
      <c r="C31" s="35" t="s">
        <v>95</v>
      </c>
      <c r="D31" s="11" t="s">
        <v>174</v>
      </c>
      <c r="E31" s="22" t="s">
        <v>195</v>
      </c>
      <c r="F31" s="22"/>
      <c r="G31" s="22" t="s">
        <v>25</v>
      </c>
      <c r="H31" s="18"/>
    </row>
    <row r="32" spans="2:8" ht="15">
      <c r="B32" s="38">
        <v>0</v>
      </c>
      <c r="C32" s="35" t="s">
        <v>34</v>
      </c>
      <c r="D32" s="11" t="s">
        <v>80</v>
      </c>
      <c r="E32" s="11" t="s">
        <v>80</v>
      </c>
      <c r="F32" s="22"/>
      <c r="G32" s="22"/>
      <c r="H32" s="18"/>
    </row>
    <row r="33" spans="2:8" ht="15">
      <c r="B33" s="38"/>
      <c r="C33" s="35"/>
      <c r="D33" s="11"/>
      <c r="E33" s="11"/>
      <c r="F33" s="23"/>
      <c r="G33" s="23"/>
      <c r="H33" s="12"/>
    </row>
    <row r="34" spans="2:8" ht="15">
      <c r="B34" s="38"/>
      <c r="C34" s="35"/>
      <c r="D34" s="11"/>
      <c r="E34" s="11"/>
      <c r="F34" s="24"/>
      <c r="G34" s="24"/>
      <c r="H34" s="19"/>
    </row>
    <row r="35" spans="2:8" ht="15.75" thickBot="1">
      <c r="B35" s="13"/>
      <c r="C35" s="13"/>
      <c r="D35" s="14"/>
      <c r="E35" s="25"/>
      <c r="F35" s="25"/>
      <c r="G35" s="25"/>
      <c r="H35" s="15"/>
    </row>
    <row r="36" ht="15.75" thickTop="1"/>
    <row r="38" ht="15.75" thickBot="1">
      <c r="C38" s="40" t="s">
        <v>223</v>
      </c>
    </row>
    <row r="39" spans="3:8" ht="46.5" thickBot="1" thickTop="1">
      <c r="C39" s="28" t="s">
        <v>240</v>
      </c>
      <c r="D39" s="28" t="s">
        <v>161</v>
      </c>
      <c r="E39" s="28" t="s">
        <v>247</v>
      </c>
      <c r="F39" s="28" t="s">
        <v>217</v>
      </c>
      <c r="G39" s="28" t="s">
        <v>150</v>
      </c>
      <c r="H39" s="28"/>
    </row>
    <row r="40" spans="3:8" ht="16.5" thickBot="1" thickTop="1">
      <c r="C40" s="20">
        <v>1</v>
      </c>
      <c r="D40" s="20">
        <v>2</v>
      </c>
      <c r="E40" s="20">
        <v>3</v>
      </c>
      <c r="F40" s="20">
        <v>4</v>
      </c>
      <c r="G40" s="20">
        <v>5</v>
      </c>
      <c r="H40" s="20"/>
    </row>
    <row r="41" spans="3:8" ht="15.75" thickTop="1">
      <c r="C41" s="73">
        <v>0</v>
      </c>
      <c r="D41" s="72" t="s">
        <v>12</v>
      </c>
      <c r="E41" s="21" t="s">
        <v>241</v>
      </c>
      <c r="F41" s="21" t="s">
        <v>80</v>
      </c>
      <c r="G41" s="21"/>
      <c r="H41" s="10"/>
    </row>
    <row r="42" spans="3:8" ht="15">
      <c r="C42" s="76">
        <v>9.11</v>
      </c>
      <c r="D42" s="17" t="s">
        <v>12</v>
      </c>
      <c r="E42" s="22" t="s">
        <v>189</v>
      </c>
      <c r="F42" s="22" t="s">
        <v>80</v>
      </c>
      <c r="G42" s="22"/>
      <c r="H42" s="18"/>
    </row>
    <row r="43" spans="3:8" ht="15">
      <c r="C43" s="76">
        <v>0</v>
      </c>
      <c r="D43" s="17" t="s">
        <v>76</v>
      </c>
      <c r="E43" s="22" t="s">
        <v>241</v>
      </c>
      <c r="F43" s="22" t="s">
        <v>80</v>
      </c>
      <c r="G43" s="22"/>
      <c r="H43" s="18"/>
    </row>
    <row r="44" spans="3:8" ht="15">
      <c r="C44" s="76">
        <v>3.5</v>
      </c>
      <c r="D44" s="17" t="s">
        <v>76</v>
      </c>
      <c r="E44" s="22" t="s">
        <v>189</v>
      </c>
      <c r="F44" s="22" t="s">
        <v>80</v>
      </c>
      <c r="G44" s="22"/>
      <c r="H44" s="18"/>
    </row>
    <row r="45" spans="3:8" ht="15">
      <c r="C45" s="76">
        <v>0</v>
      </c>
      <c r="D45" s="17" t="s">
        <v>76</v>
      </c>
      <c r="E45" s="22" t="s">
        <v>57</v>
      </c>
      <c r="F45" s="22" t="s">
        <v>80</v>
      </c>
      <c r="G45" s="22"/>
      <c r="H45" s="18"/>
    </row>
    <row r="46" spans="3:8" ht="15">
      <c r="C46" s="76">
        <v>0</v>
      </c>
      <c r="D46" s="17" t="s">
        <v>142</v>
      </c>
      <c r="E46" s="22" t="s">
        <v>241</v>
      </c>
      <c r="F46" s="22" t="s">
        <v>80</v>
      </c>
      <c r="G46" s="22"/>
      <c r="H46" s="18"/>
    </row>
    <row r="47" spans="3:8" ht="15">
      <c r="C47" s="76">
        <v>3.5</v>
      </c>
      <c r="D47" s="17" t="s">
        <v>142</v>
      </c>
      <c r="E47" s="22" t="s">
        <v>18</v>
      </c>
      <c r="F47" s="22" t="s">
        <v>80</v>
      </c>
      <c r="G47" s="22"/>
      <c r="H47" s="18"/>
    </row>
    <row r="48" spans="3:8" ht="15">
      <c r="C48" s="76">
        <v>0</v>
      </c>
      <c r="D48" s="17" t="s">
        <v>142</v>
      </c>
      <c r="E48" s="22" t="s">
        <v>57</v>
      </c>
      <c r="F48" s="22" t="s">
        <v>80</v>
      </c>
      <c r="G48" s="22"/>
      <c r="H48" s="18"/>
    </row>
    <row r="49" spans="3:8" ht="15">
      <c r="C49" s="74" t="s">
        <v>34</v>
      </c>
      <c r="D49" s="11" t="s">
        <v>80</v>
      </c>
      <c r="E49" s="11" t="s">
        <v>80</v>
      </c>
      <c r="F49" s="22"/>
      <c r="G49" s="22"/>
      <c r="H49" s="18"/>
    </row>
    <row r="50" spans="3:8" ht="15">
      <c r="C50" s="74"/>
      <c r="D50" s="11"/>
      <c r="E50" s="11"/>
      <c r="F50" s="22"/>
      <c r="G50" s="22"/>
      <c r="H50" s="18"/>
    </row>
    <row r="51" spans="3:8" ht="15">
      <c r="C51" s="76">
        <v>3</v>
      </c>
      <c r="D51" s="17" t="s">
        <v>12</v>
      </c>
      <c r="E51" s="22" t="s">
        <v>218</v>
      </c>
      <c r="F51" s="22" t="s">
        <v>80</v>
      </c>
      <c r="G51" s="22"/>
      <c r="H51" s="18"/>
    </row>
    <row r="52" spans="3:8" ht="15">
      <c r="C52" s="76">
        <v>5</v>
      </c>
      <c r="D52" s="17" t="s">
        <v>12</v>
      </c>
      <c r="E52" s="22" t="s">
        <v>102</v>
      </c>
      <c r="F52" s="22" t="s">
        <v>80</v>
      </c>
      <c r="G52" s="23"/>
      <c r="H52" s="12"/>
    </row>
    <row r="53" spans="3:8" ht="15.75" thickBot="1">
      <c r="C53" s="75"/>
      <c r="D53" s="14"/>
      <c r="E53" s="25"/>
      <c r="F53" s="25"/>
      <c r="G53" s="25"/>
      <c r="H53" s="15"/>
    </row>
    <row r="54" ht="15.75" thickTop="1"/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Татьяна Аульбекова</cp:lastModifiedBy>
  <cp:lastPrinted>2012-04-27T06:52:18Z</cp:lastPrinted>
  <dcterms:created xsi:type="dcterms:W3CDTF">2012-04-04T06:49:07Z</dcterms:created>
  <dcterms:modified xsi:type="dcterms:W3CDTF">2016-12-23T11:48:38Z</dcterms:modified>
  <cp:category/>
  <cp:version/>
  <cp:contentType/>
  <cp:contentStatus/>
</cp:coreProperties>
</file>