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Архивная опись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ARCHIVE_NAME">'Архивная опись'!$C$3</definedName>
    <definedName name="ErrCode">'Sys_Description'!$H$5</definedName>
    <definedName name="FUND_NAME">'Архивная опись'!$C$5</definedName>
    <definedName name="FUND_NUM">'Архивная опись'!$E$7</definedName>
    <definedName name="INVENTORY_NAME">'Архивная опись'!$C$11:$F$11</definedName>
    <definedName name="INVENTORY_NUM">'Архивная опись'!$E$9</definedName>
    <definedName name="ISN_ARCHIVE">'Sys_Description'!$D$5</definedName>
    <definedName name="ISN_FUND">'Sys_Description'!$D$6</definedName>
    <definedName name="ISN_INVENTORY">'Sys_Description'!$D$7</definedName>
    <definedName name="ISN_SECURLEVEL">'Sys_Description'!$D$8</definedName>
    <definedName name="NUM_Count">'Архивная опись'!$D$18:$D$37</definedName>
    <definedName name="NUM_FROM">'Архивная опись'!#REF!</definedName>
    <definedName name="NUM_TO">'Архивная опись'!#REF!</definedName>
    <definedName name="Parameter">'Sys_Description'!$D$14</definedName>
    <definedName name="ParameterISN_INVENTORY">'Sys_Description'!$D$12</definedName>
    <definedName name="ParameterSQLDescription" localSheetId="5">'Sys_Description'!$C$5:$F$12</definedName>
    <definedName name="ParameterSQLDescription">'Sys_Description'!$C$5:$F$12</definedName>
    <definedName name="PASS_YEAR_1">'Архивная опись'!$H$6</definedName>
    <definedName name="PASS_YEAR_2">'Архивная опись'!$H$11</definedName>
    <definedName name="ProcessDescription" localSheetId="5">'Sys_Description'!$B$21:$H$35</definedName>
    <definedName name="ProcessDescription">'Sys_Description'!$B$21:$H$35</definedName>
    <definedName name="ProcessParsing" localSheetId="5">'Sys_Description'!$C$41:$H$53</definedName>
    <definedName name="ProcessParsing">'Sys_Description'!$C$41:$H$53</definedName>
    <definedName name="SELECT_ARCHIVE_NAME">'Sys_Select'!$C$6</definedName>
    <definedName name="SELECT_FUND_NAME">'Sys_Select'!$C$7</definedName>
    <definedName name="SELECT_FUND_NUM">'Sys_Select'!$C$8</definedName>
    <definedName name="SELECT_INVENTORY_NAME">'Sys_Select'!$C$10</definedName>
    <definedName name="SELECT_INVENTORY_NUM">'Sys_Select'!$C$9</definedName>
    <definedName name="SELECT_ISN_ARCHIVE">'Sys_Select'!$C$3</definedName>
    <definedName name="SELECT_NUM_FROM">'Sys_Select'!$C$19</definedName>
    <definedName name="SELECT_NUM_TO">'Sys_Select'!$C$20</definedName>
    <definedName name="SELECT_Specification_1">'Sys_Select'!$C$14</definedName>
    <definedName name="SELECT_START_END_YEAR">'Sys_Select'!$C$11</definedName>
    <definedName name="SELECT_UNIT_COUNT">'Sys_Select'!$C$18</definedName>
    <definedName name="Specification_1">'Архивная опись'!$C$18:$F$37</definedName>
    <definedName name="START_END_YEAR">'Архивная опись'!$C$14:$F$14</definedName>
    <definedName name="TEST">'л2'!$D$3</definedName>
    <definedName name="UNIT_COUNT">'Sys_Description'!$D$15</definedName>
    <definedName name="UNIT_COUNT_STR">'Архивная опись'!#REF!</definedName>
  </definedNames>
  <calcPr fullCalcOnLoad="1"/>
</workbook>
</file>

<file path=xl/sharedStrings.xml><?xml version="1.0" encoding="utf-8"?>
<sst xmlns="http://schemas.openxmlformats.org/spreadsheetml/2006/main" count="299" uniqueCount="128">
  <si>
    <t>All_Search_Dating_century</t>
  </si>
  <si>
    <t>Параметры для SQL в коде</t>
  </si>
  <si>
    <t>FUND_NAME</t>
  </si>
  <si>
    <t>SortDes</t>
  </si>
  <si>
    <t xml:space="preserve">Книга учета трудодней колхозников бригады № 1                                                                                                                                                                                                             </t>
  </si>
  <si>
    <t>SELECT [NAME] FROM tblARCHIVE WHERE ISN_ARCHIVE = @ISN_ARCHIVE</t>
  </si>
  <si>
    <t>дата 2</t>
  </si>
  <si>
    <t xml:space="preserve">Книга учёта расчётов с членами колхоза бригад №№ 1, 2, 3, 4                                                                                                                                                                                               </t>
  </si>
  <si>
    <t>put_NumToStr</t>
  </si>
  <si>
    <t>Соответствующее поле в Web</t>
  </si>
  <si>
    <t xml:space="preserve">select ISN_ARCHIVE from tblARCHIVE </t>
  </si>
  <si>
    <t>Код ошибки</t>
  </si>
  <si>
    <t>10000073926</t>
  </si>
  <si>
    <t>UNIT_COUNT_STR</t>
  </si>
  <si>
    <t>array</t>
  </si>
  <si>
    <t xml:space="preserve">Книга учёта расчётов с членами колхоза бригад № 1, 3                                                                                                                                                                                                      </t>
  </si>
  <si>
    <t xml:space="preserve">Книга учёта трудодней колхозников бригады № 1                                                                                                                                                                                                             </t>
  </si>
  <si>
    <t>(крайние даты документов описи)</t>
  </si>
  <si>
    <t>put</t>
  </si>
  <si>
    <t>1957 - 1960</t>
  </si>
  <si>
    <t>действие</t>
  </si>
  <si>
    <t xml:space="preserve">SELECT max(U.UNIT_NUM_1) UNIT_NUM
        FROM tblUNIT U
        WHERE U.UNIT_KIND = 703
        AND U.MEDIUM_TYPE = 'T'
        AND U.ISN_INVENTORY = @ISN_INVENTORY
        AND U.ISN_SECURLEVEL IN (@ISN_SECURLEVEL)
        AND U.IS_LOST = 'N'
</t>
  </si>
  <si>
    <t>NUM_TO</t>
  </si>
  <si>
    <t>Prop_ISN_INVENTORY</t>
  </si>
  <si>
    <t xml:space="preserve">Книга учёта трудодней колхозников бригады № 3                                                                                                                                                                                                             </t>
  </si>
  <si>
    <t>Возвращаемые значения</t>
  </si>
  <si>
    <t>SELECT_ARCHIVE_NAME</t>
  </si>
  <si>
    <t>SELECT_START_END_YEAR</t>
  </si>
  <si>
    <t>Переменная Количество строк</t>
  </si>
  <si>
    <t>не нужен</t>
  </si>
  <si>
    <t>INVENTORY_NUM</t>
  </si>
  <si>
    <t>(название фонда)</t>
  </si>
  <si>
    <t>ISN_INVENTORY</t>
  </si>
  <si>
    <t>номер столбца из селекта начиная с 0 (его значение - входной параметр в функцию)</t>
  </si>
  <si>
    <t>GetCellsValue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</si>
  <si>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
</t>
  </si>
  <si>
    <t>значение</t>
  </si>
  <si>
    <t>Всего дел</t>
  </si>
  <si>
    <t>ISN_FUND</t>
  </si>
  <si>
    <t>№ по</t>
  </si>
  <si>
    <t>-</t>
  </si>
  <si>
    <t xml:space="preserve">№
по описи
</t>
  </si>
  <si>
    <t>Список дел</t>
  </si>
  <si>
    <t>Дата 1</t>
  </si>
  <si>
    <t>Архивная опись №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</si>
  <si>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DESC,
        cast(U.UNIT_NUM_2 as varchar(max)) DESC
</t>
  </si>
  <si>
    <t>ARCHIVE_NAME</t>
  </si>
  <si>
    <t>Примечание</t>
  </si>
  <si>
    <t>Архивное управление Администрации г.Глазова</t>
  </si>
  <si>
    <t xml:space="preserve">Книга учёта трудодней колхозников бригады № 2                                                                                                                                                                                                             </t>
  </si>
  <si>
    <t xml:space="preserve"> </t>
  </si>
  <si>
    <t>Название архива</t>
  </si>
  <si>
    <t>Название параметра в запросе</t>
  </si>
  <si>
    <t>Точные даты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</si>
  <si>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</t>
  </si>
  <si>
    <t xml:space="preserve">Р-158 </t>
  </si>
  <si>
    <t>START_END_YEAR</t>
  </si>
  <si>
    <t>лист</t>
  </si>
  <si>
    <t>Значение параметра</t>
  </si>
  <si>
    <t xml:space="preserve">Книга учёта расчётов о членами колхоза бригад № 1-3                                                                                                                                                                                                       </t>
  </si>
  <si>
    <t>ISN_ARCHIVE</t>
  </si>
  <si>
    <t>put_string</t>
  </si>
  <si>
    <t xml:space="preserve">Книга учёта расчётов с членами колхоза бригады № 2                                                                                                                                                                                                        </t>
  </si>
  <si>
    <t>select</t>
  </si>
  <si>
    <t>(название описи)</t>
  </si>
  <si>
    <t>NUM_FROM</t>
  </si>
  <si>
    <t>Prop_ISN_FUND</t>
  </si>
  <si>
    <t>Заголовок дела</t>
  </si>
  <si>
    <t>spec</t>
  </si>
  <si>
    <t>условие</t>
  </si>
  <si>
    <t>Название описи</t>
  </si>
  <si>
    <t>Парсинг полей, выбранных из селекта</t>
  </si>
  <si>
    <t xml:space="preserve">АРХИВНАЯ ОПИСЬ №   </t>
  </si>
  <si>
    <t>SELECT_Specification_1</t>
  </si>
  <si>
    <t>(название архива)</t>
  </si>
  <si>
    <t xml:space="preserve">Книга учёта расчётов с членами колхоза бригад № 1-3                                                                                                                                                                                                       </t>
  </si>
  <si>
    <t>Архивная опись</t>
  </si>
  <si>
    <t xml:space="preserve">Книга учёта расчётов с членами колхоза бригад № 5, 6 и расчётов с трактористами                                                                                                                                                                           </t>
  </si>
  <si>
    <t xml:space="preserve">declare @root_isn bigint;
declare @t_1  table (col1 nvarchar(max),col2 nvarchar(max),col3 nvarchar(max),
                     col4 nvarchar(max),col5 nvarchar(max),col6 nvarchar(max),col7 nvarchar(max));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insert into @t_1 (col1, col2,col3,col4,col5,col6,col7)
       SELECT  --row_number( ) OVER (Order  by ISNULL(U.UNIT_NUM_1,0)) AS ROW_NUM,
        (ISNULL(cast(U.UNIT_NUM_1 as varchar(max)),'') + ' '+
        + ISNULL(cast(U.UNIT_NUM_2 as varchar(max)),'')
        + case ISNULL(cast(U.VOL_NUM as varchar(max)),'0')
         when '0' then '' else ' том ' + cast(U.VOL_NUM as varchar(max)) end 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bigint),
        cast(U.UNIT_NUM_2 as varchar(max)),
        names.crumbs 
       insert into @t_1 (col1, col2,col3,col4,col5,col6,col7)
       SELECT  --row_number( ) OVER (Order  by ISNULL(U.UNIT_NUM_1,0)) AS ROW_NUM,
       (U.UNIT_NUM_TXT)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       ORDER BY U.UNIT_NUM_TXT,
        names.crumbs 
        select * from @t_1 </t>
  </si>
  <si>
    <t>Prop_ISN_SECURLEVEL</t>
  </si>
  <si>
    <t xml:space="preserve">Книга учета трудодней колхозников бригады № 3                                                                                                                                                                                                             </t>
  </si>
  <si>
    <t>0, 1</t>
  </si>
  <si>
    <t>Титульный лист</t>
  </si>
  <si>
    <t xml:space="preserve">Книга учёта расчётов о членами колхоза бригады № 2 и расчётов с трактористами                                                                                                                                                                             </t>
  </si>
  <si>
    <t>SELECT_NUM_FROM</t>
  </si>
  <si>
    <t>действие (название функции в коде)</t>
  </si>
  <si>
    <t xml:space="preserve">Книга учета трудодней колхозников бригады № 2                                                                                                                                                                                                             </t>
  </si>
  <si>
    <t>INVENTORY_NAME</t>
  </si>
  <si>
    <t>declare @root_isn bigint;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 SELECT  --row_number( ) OVER (Order  by ISNULL(U.UNIT_NUM_1,0)) AS ROW_NUM,
           ISNULL(cast(U.UNIT_NUM_1 as varchar(max)),'') + ' '+
        + ISNULL(cast(U.UNIT_NUM_2 as varchar(max)),'')
        + case ISNULL(cast(U.VOL_NUM as varchar(max)),'0')
         when '0' then '' else ' том ' + cast(U.VOL_NUM as varchar(max)) end 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U.ISN_INVENTORY = @ISN_INVENTORY
        AND U.ISN_SECURLEVEL IN (@ISN_SECURLEVEL)
        AND isnull(U.IS_LOST,'N') = 'N'
        AND (UN.IS_LOST = 'N' or UN.IS_LOST is NULL) ORDER BY names.crumbs --@ORDERBY</t>
  </si>
  <si>
    <t xml:space="preserve">ФОНД №   </t>
  </si>
  <si>
    <t>выбираем в форме</t>
  </si>
  <si>
    <t>Основной алгоритм</t>
  </si>
  <si>
    <t/>
  </si>
  <si>
    <t xml:space="preserve">Книга учёта трудодней колхозников бригад № 1, 2                                                                                                                                                                                                           </t>
  </si>
  <si>
    <t>Specification_1</t>
  </si>
  <si>
    <t>Название фонда</t>
  </si>
  <si>
    <t>SELECT_FUND_NUM</t>
  </si>
  <si>
    <t xml:space="preserve">Книга учёта трудодней колхозников бригад № 5, 6                                                                                                                                                                                                           </t>
  </si>
  <si>
    <t>01.01.1957 - 31.12.1960</t>
  </si>
  <si>
    <t>SELECT_ISN_ARCHIVE</t>
  </si>
  <si>
    <t>опись № 2 дел по личному составу</t>
  </si>
  <si>
    <t>Спецификация</t>
  </si>
  <si>
    <t xml:space="preserve">Книга учёта трудодней колхозников бригад № 3, 4                                                                                                                                                                                                           </t>
  </si>
  <si>
    <t>All_Search_Dating_dd.mm.yyyy</t>
  </si>
  <si>
    <t xml:space="preserve">SELECT min(U.UNIT_NUM_1) UNIT_NUM
        FROM tblUNIT U
        WHERE U.UNIT_KIND = 703
        AND U.MEDIUM_TYPE = 'T'
        AND U.ISN_INVENTORY = @ISN_INVENTORY
        AND U.ISN_SECURLEVEL IN (@ISN_SECURLEVEL)
        AND U.IS_LOST = 'N'
</t>
  </si>
  <si>
    <t>№ с</t>
  </si>
  <si>
    <t>поле</t>
  </si>
  <si>
    <t>Y</t>
  </si>
  <si>
    <t xml:space="preserve">Тестируем выгрузку </t>
  </si>
  <si>
    <t>Общая строка параметров</t>
  </si>
  <si>
    <t>Количество листов</t>
  </si>
  <si>
    <t>Откуда брать? (по фонду)</t>
  </si>
  <si>
    <t>FUND_NUM</t>
  </si>
  <si>
    <t>ParseFirstIntegerPartTable</t>
  </si>
  <si>
    <t>SELECT_UNIT_COUNT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</si>
  <si>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ASC,
        cast(U.UNIT_NUM_2 as varchar(max)) ASC
</t>
  </si>
  <si>
    <t>SELECT_INVENTORY_NAME</t>
  </si>
  <si>
    <t>end</t>
  </si>
  <si>
    <t>SELECT_FUND_NAME</t>
  </si>
  <si>
    <t>ISN_SECURLEVEL</t>
  </si>
  <si>
    <t>Крайние даты документов</t>
  </si>
  <si>
    <t>Колхоз "Искра" Бадзымшурского сельского Совета депутатов трудящихся Глазовского района УАССР /д.Бадзымшур/</t>
  </si>
  <si>
    <t>Фонд №</t>
  </si>
  <si>
    <t>ВЕРНУТЬ ОБРАТНО!!!! ДЛЯ ОБРАБОТКИ В КОДЕ</t>
  </si>
  <si>
    <t>SELECT_NUM_TO</t>
  </si>
  <si>
    <t>Подпись</t>
  </si>
  <si>
    <t>SELECT_INVENTORY_NUM</t>
  </si>
  <si>
    <t>SortAsc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</si>
</sst>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</numFmts>
  <fonts count="26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Times New Roman"/>
      <family val="0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thick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>
        <color indexed="63"/>
      </left>
      <right style="dashed">
        <color indexed="8"/>
      </right>
      <top style="thick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24" fillId="3" borderId="0" applyNumberFormat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0" fontId="0" fillId="6" borderId="0" applyNumberFormat="0" applyBorder="0" applyAlignment="0" applyProtection="0"/>
    <xf numFmtId="0" fontId="24" fillId="7" borderId="0" applyNumberFormat="0" applyBorder="0" applyAlignment="0" applyProtection="0"/>
    <xf numFmtId="0" fontId="0" fillId="8" borderId="0" applyNumberFormat="0" applyBorder="0" applyAlignment="0" applyProtection="0"/>
    <xf numFmtId="0" fontId="24" fillId="9" borderId="0" applyNumberFormat="0" applyBorder="0" applyAlignment="0" applyProtection="0"/>
    <xf numFmtId="0" fontId="0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24" fillId="15" borderId="0" applyNumberFormat="0" applyBorder="0" applyAlignment="0" applyProtection="0"/>
    <xf numFmtId="0" fontId="0" fillId="16" borderId="0" applyNumberFormat="0" applyBorder="0" applyAlignment="0" applyProtection="0"/>
    <xf numFmtId="0" fontId="24" fillId="17" borderId="0" applyNumberFormat="0" applyBorder="0" applyAlignment="0" applyProtection="0"/>
    <xf numFmtId="0" fontId="0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8" borderId="0" applyNumberFormat="0" applyBorder="0" applyAlignment="0" applyProtection="0"/>
    <xf numFmtId="0" fontId="24" fillId="20" borderId="0" applyNumberFormat="0" applyBorder="0" applyAlignment="0" applyProtection="0"/>
    <xf numFmtId="0" fontId="0" fillId="14" borderId="0" applyNumberFormat="0" applyBorder="0" applyAlignment="0" applyProtection="0"/>
    <xf numFmtId="0" fontId="24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25" fillId="25" borderId="0" applyNumberFormat="0" applyBorder="0" applyAlignment="0" applyProtection="0"/>
    <xf numFmtId="0" fontId="1" fillId="16" borderId="0" applyNumberFormat="0" applyBorder="0" applyAlignment="0" applyProtection="0"/>
    <xf numFmtId="0" fontId="25" fillId="26" borderId="0" applyNumberFormat="0" applyBorder="0" applyAlignment="0" applyProtection="0"/>
    <xf numFmtId="0" fontId="1" fillId="18" borderId="0" applyNumberFormat="0" applyBorder="0" applyAlignment="0" applyProtection="0"/>
    <xf numFmtId="0" fontId="25" fillId="27" borderId="0" applyNumberFormat="0" applyBorder="0" applyAlignment="0" applyProtection="0"/>
    <xf numFmtId="0" fontId="1" fillId="28" borderId="0" applyNumberFormat="0" applyBorder="0" applyAlignment="0" applyProtection="0"/>
    <xf numFmtId="0" fontId="25" fillId="29" borderId="0" applyNumberFormat="0" applyBorder="0" applyAlignment="0" applyProtection="0"/>
    <xf numFmtId="0" fontId="1" fillId="30" borderId="0" applyNumberFormat="0" applyBorder="0" applyAlignment="0" applyProtection="0"/>
    <xf numFmtId="0" fontId="25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3" fillId="38" borderId="2" applyNumberFormat="0" applyAlignment="0" applyProtection="0"/>
    <xf numFmtId="0" fontId="4" fillId="38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42" borderId="11" xfId="0" applyFill="1" applyBorder="1" applyAlignment="1">
      <alignment vertical="top" wrapText="1"/>
    </xf>
    <xf numFmtId="0" fontId="0" fillId="43" borderId="0" xfId="0" applyFill="1" applyAlignment="1">
      <alignment/>
    </xf>
    <xf numFmtId="0" fontId="9" fillId="42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0" fillId="43" borderId="13" xfId="0" applyFill="1" applyBorder="1" applyAlignment="1">
      <alignment/>
    </xf>
    <xf numFmtId="0" fontId="0" fillId="43" borderId="14" xfId="0" applyFill="1" applyBorder="1" applyAlignment="1">
      <alignment/>
    </xf>
    <xf numFmtId="0" fontId="0" fillId="43" borderId="15" xfId="0" applyFill="1" applyBorder="1" applyAlignment="1">
      <alignment/>
    </xf>
    <xf numFmtId="0" fontId="0" fillId="43" borderId="16" xfId="0" applyFill="1" applyBorder="1" applyAlignment="1">
      <alignment/>
    </xf>
    <xf numFmtId="0" fontId="0" fillId="43" borderId="17" xfId="0" applyFill="1" applyBorder="1" applyAlignment="1">
      <alignment/>
    </xf>
    <xf numFmtId="0" fontId="0" fillId="43" borderId="18" xfId="0" applyFill="1" applyBorder="1" applyAlignment="1">
      <alignment/>
    </xf>
    <xf numFmtId="0" fontId="0" fillId="43" borderId="19" xfId="0" applyFill="1" applyBorder="1" applyAlignment="1">
      <alignment/>
    </xf>
    <xf numFmtId="0" fontId="0" fillId="43" borderId="20" xfId="0" applyFill="1" applyBorder="1" applyAlignment="1">
      <alignment/>
    </xf>
    <xf numFmtId="0" fontId="0" fillId="43" borderId="21" xfId="0" applyFill="1" applyBorder="1" applyAlignment="1">
      <alignment/>
    </xf>
    <xf numFmtId="0" fontId="0" fillId="43" borderId="22" xfId="0" applyFill="1" applyBorder="1" applyAlignment="1">
      <alignment/>
    </xf>
    <xf numFmtId="0" fontId="0" fillId="43" borderId="23" xfId="0" applyFill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0" fillId="43" borderId="25" xfId="0" applyFill="1" applyBorder="1" applyAlignment="1">
      <alignment/>
    </xf>
    <xf numFmtId="0" fontId="0" fillId="43" borderId="26" xfId="0" applyFill="1" applyBorder="1" applyAlignment="1">
      <alignment/>
    </xf>
    <xf numFmtId="0" fontId="0" fillId="43" borderId="27" xfId="0" applyFill="1" applyBorder="1" applyAlignment="1">
      <alignment/>
    </xf>
    <xf numFmtId="0" fontId="0" fillId="43" borderId="28" xfId="0" applyFill="1" applyBorder="1" applyAlignment="1">
      <alignment/>
    </xf>
    <xf numFmtId="0" fontId="0" fillId="43" borderId="29" xfId="0" applyFill="1" applyBorder="1" applyAlignment="1">
      <alignment/>
    </xf>
    <xf numFmtId="0" fontId="19" fillId="43" borderId="0" xfId="0" applyFont="1" applyFill="1" applyAlignment="1">
      <alignment horizontal="right"/>
    </xf>
    <xf numFmtId="0" fontId="0" fillId="0" borderId="0" xfId="0" applyAlignment="1">
      <alignment wrapText="1"/>
    </xf>
    <xf numFmtId="0" fontId="9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top"/>
    </xf>
    <xf numFmtId="0" fontId="0" fillId="43" borderId="30" xfId="0" applyFill="1" applyBorder="1" applyAlignment="1">
      <alignment/>
    </xf>
    <xf numFmtId="0" fontId="0" fillId="43" borderId="31" xfId="0" applyFill="1" applyBorder="1" applyAlignment="1">
      <alignment/>
    </xf>
    <xf numFmtId="0" fontId="0" fillId="43" borderId="32" xfId="0" applyFill="1" applyBorder="1" applyAlignment="1">
      <alignment/>
    </xf>
    <xf numFmtId="0" fontId="0" fillId="43" borderId="33" xfId="0" applyFill="1" applyBorder="1" applyAlignment="1">
      <alignment/>
    </xf>
    <xf numFmtId="0" fontId="0" fillId="43" borderId="34" xfId="0" applyFill="1" applyBorder="1" applyAlignment="1">
      <alignment/>
    </xf>
    <xf numFmtId="0" fontId="0" fillId="43" borderId="35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36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0" fillId="43" borderId="37" xfId="0" applyFill="1" applyBorder="1" applyAlignment="1">
      <alignment/>
    </xf>
    <xf numFmtId="0" fontId="0" fillId="43" borderId="38" xfId="0" applyFill="1" applyBorder="1" applyAlignment="1">
      <alignment/>
    </xf>
    <xf numFmtId="0" fontId="0" fillId="43" borderId="39" xfId="0" applyFill="1" applyBorder="1" applyAlignment="1">
      <alignment wrapText="1"/>
    </xf>
    <xf numFmtId="0" fontId="0" fillId="43" borderId="40" xfId="0" applyFill="1" applyBorder="1" applyAlignment="1">
      <alignment/>
    </xf>
    <xf numFmtId="0" fontId="0" fillId="43" borderId="39" xfId="0" applyFill="1" applyBorder="1" applyAlignment="1">
      <alignment/>
    </xf>
    <xf numFmtId="0" fontId="0" fillId="43" borderId="41" xfId="0" applyFill="1" applyBorder="1" applyAlignment="1">
      <alignment/>
    </xf>
    <xf numFmtId="0" fontId="0" fillId="43" borderId="42" xfId="0" applyFill="1" applyBorder="1" applyAlignment="1">
      <alignment/>
    </xf>
    <xf numFmtId="0" fontId="0" fillId="43" borderId="43" xfId="0" applyFill="1" applyBorder="1" applyAlignment="1">
      <alignment/>
    </xf>
    <xf numFmtId="0" fontId="0" fillId="43" borderId="44" xfId="0" applyFill="1" applyBorder="1" applyAlignment="1">
      <alignment/>
    </xf>
    <xf numFmtId="0" fontId="0" fillId="0" borderId="0" xfId="0" applyAlignment="1">
      <alignment horizontal="right"/>
    </xf>
    <xf numFmtId="1" fontId="0" fillId="43" borderId="45" xfId="0" applyNumberFormat="1" applyFill="1" applyBorder="1" applyAlignment="1">
      <alignment/>
    </xf>
    <xf numFmtId="1" fontId="0" fillId="43" borderId="41" xfId="0" applyNumberFormat="1" applyFill="1" applyBorder="1" applyAlignment="1">
      <alignment/>
    </xf>
    <xf numFmtId="0" fontId="9" fillId="43" borderId="12" xfId="0" applyFont="1" applyFill="1" applyBorder="1" applyAlignment="1">
      <alignment horizontal="left" vertical="top" wrapText="1"/>
    </xf>
    <xf numFmtId="0" fontId="0" fillId="43" borderId="10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/>
    </xf>
    <xf numFmtId="0" fontId="0" fillId="43" borderId="11" xfId="0" applyFill="1" applyBorder="1" applyAlignment="1">
      <alignment vertical="top" wrapText="1"/>
    </xf>
    <xf numFmtId="0" fontId="0" fillId="43" borderId="46" xfId="0" applyFill="1" applyBorder="1" applyAlignment="1">
      <alignment/>
    </xf>
    <xf numFmtId="0" fontId="0" fillId="43" borderId="47" xfId="0" applyFill="1" applyBorder="1" applyAlignment="1">
      <alignment/>
    </xf>
    <xf numFmtId="0" fontId="0" fillId="0" borderId="48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49" xfId="0" applyBorder="1" applyAlignment="1">
      <alignment wrapText="1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43" borderId="53" xfId="0" applyFill="1" applyBorder="1" applyAlignment="1">
      <alignment/>
    </xf>
    <xf numFmtId="0" fontId="0" fillId="43" borderId="13" xfId="0" applyFill="1" applyBorder="1" applyAlignment="1">
      <alignment horizontal="center" vertical="center"/>
    </xf>
    <xf numFmtId="0" fontId="0" fillId="43" borderId="54" xfId="0" applyFill="1" applyBorder="1" applyAlignment="1">
      <alignment horizontal="center" vertical="center"/>
    </xf>
    <xf numFmtId="0" fontId="0" fillId="43" borderId="17" xfId="0" applyFill="1" applyBorder="1" applyAlignment="1">
      <alignment horizontal="center" vertical="center"/>
    </xf>
    <xf numFmtId="0" fontId="0" fillId="43" borderId="20" xfId="0" applyFill="1" applyBorder="1" applyAlignment="1">
      <alignment horizontal="center" vertical="center"/>
    </xf>
    <xf numFmtId="0" fontId="0" fillId="43" borderId="0" xfId="0" applyFill="1" applyBorder="1" applyAlignment="1">
      <alignment/>
    </xf>
    <xf numFmtId="0" fontId="0" fillId="43" borderId="0" xfId="0" applyFill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42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9" fillId="0" borderId="55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top"/>
    </xf>
    <xf numFmtId="0" fontId="0" fillId="0" borderId="56" xfId="0" applyBorder="1" applyAlignment="1">
      <alignment/>
    </xf>
    <xf numFmtId="0" fontId="19" fillId="0" borderId="55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23" fillId="0" borderId="0" xfId="0" applyFont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K37"/>
  <sheetViews>
    <sheetView tabSelected="1" zoomScalePageLayoutView="0" workbookViewId="0" topLeftCell="A4">
      <selection activeCell="F17" sqref="F17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0.140625" style="0" customWidth="1"/>
    <col min="4" max="4" width="48.7109375" style="0" customWidth="1"/>
    <col min="5" max="5" width="23.28125" style="0" customWidth="1"/>
    <col min="6" max="6" width="14.57421875" style="0" customWidth="1"/>
    <col min="7" max="7" width="12.140625" style="0" hidden="1" customWidth="1"/>
    <col min="8" max="8" width="14.8515625" style="0" hidden="1" customWidth="1"/>
    <col min="9" max="13" width="0" style="0" hidden="1" customWidth="1"/>
  </cols>
  <sheetData>
    <row r="2" spans="3:8" ht="21.75" customHeight="1">
      <c r="C2" s="88" t="s">
        <v>76</v>
      </c>
      <c r="D2" s="88"/>
      <c r="E2" s="88"/>
      <c r="F2" s="88"/>
      <c r="H2" s="3"/>
    </row>
    <row r="3" spans="3:6" ht="33" customHeight="1">
      <c r="C3" s="82" t="s">
        <v>48</v>
      </c>
      <c r="D3" s="82"/>
      <c r="E3" s="83"/>
      <c r="F3" s="83"/>
    </row>
    <row r="4" spans="3:6" ht="15">
      <c r="C4" s="84" t="s">
        <v>74</v>
      </c>
      <c r="D4" s="85"/>
      <c r="E4" s="85"/>
      <c r="F4" s="85"/>
    </row>
    <row r="5" spans="3:8" ht="58.5" customHeight="1">
      <c r="C5" s="82" t="s">
        <v>121</v>
      </c>
      <c r="D5" s="83"/>
      <c r="E5" s="83"/>
      <c r="F5" s="83"/>
      <c r="H5" t="s">
        <v>43</v>
      </c>
    </row>
    <row r="6" spans="3:8" ht="15.75">
      <c r="C6" s="84" t="s">
        <v>31</v>
      </c>
      <c r="D6" s="84"/>
      <c r="E6" s="84"/>
      <c r="F6" s="84"/>
      <c r="H6" s="26">
        <v>2010</v>
      </c>
    </row>
    <row r="7" spans="3:8" ht="24.75" customHeight="1">
      <c r="C7" s="7"/>
      <c r="D7" s="31" t="s">
        <v>89</v>
      </c>
      <c r="E7" s="30" t="s">
        <v>55</v>
      </c>
      <c r="F7" s="6"/>
      <c r="H7" t="s">
        <v>6</v>
      </c>
    </row>
    <row r="8" spans="3:6" ht="9" customHeight="1">
      <c r="C8" s="7"/>
      <c r="D8" s="31"/>
      <c r="E8" s="30"/>
      <c r="F8" s="6"/>
    </row>
    <row r="9" spans="3:6" ht="24.75" customHeight="1">
      <c r="C9" s="7"/>
      <c r="D9" s="31" t="s">
        <v>72</v>
      </c>
      <c r="E9" s="30">
        <v>2</v>
      </c>
      <c r="F9" s="6"/>
    </row>
    <row r="10" spans="3:6" ht="15" customHeight="1">
      <c r="C10" s="7"/>
      <c r="D10" s="6"/>
      <c r="E10" s="6"/>
      <c r="F10" s="6"/>
    </row>
    <row r="11" spans="3:8" ht="19.5" customHeight="1">
      <c r="C11" s="86" t="s">
        <v>100</v>
      </c>
      <c r="D11" s="87"/>
      <c r="E11" s="87"/>
      <c r="F11" s="87"/>
      <c r="H11" s="26">
        <v>2011</v>
      </c>
    </row>
    <row r="12" spans="3:6" ht="15">
      <c r="C12" s="84" t="s">
        <v>64</v>
      </c>
      <c r="D12" s="84"/>
      <c r="E12" s="84"/>
      <c r="F12" s="84"/>
    </row>
    <row r="13" spans="3:6" ht="8.25" customHeight="1">
      <c r="C13" s="32"/>
      <c r="D13" s="32"/>
      <c r="E13" s="32"/>
      <c r="F13" s="32"/>
    </row>
    <row r="14" spans="3:6" ht="24" customHeight="1">
      <c r="C14" s="86" t="s">
        <v>19</v>
      </c>
      <c r="D14" s="87"/>
      <c r="E14" s="87"/>
      <c r="F14" s="87"/>
    </row>
    <row r="15" spans="3:6" ht="15.75" thickBot="1">
      <c r="C15" s="84" t="s">
        <v>17</v>
      </c>
      <c r="D15" s="84"/>
      <c r="E15" s="84"/>
      <c r="F15" s="84"/>
    </row>
    <row r="16" spans="3:6" ht="70.5" customHeight="1" thickBot="1" thickTop="1">
      <c r="C16" s="28" t="s">
        <v>41</v>
      </c>
      <c r="D16" s="29" t="s">
        <v>67</v>
      </c>
      <c r="E16" s="28" t="s">
        <v>53</v>
      </c>
      <c r="F16" s="28" t="s">
        <v>110</v>
      </c>
    </row>
    <row r="17" spans="3:6" ht="16.5" thickBot="1" thickTop="1">
      <c r="C17" s="28">
        <v>1</v>
      </c>
      <c r="D17" s="28">
        <v>2</v>
      </c>
      <c r="E17" s="28">
        <v>3</v>
      </c>
      <c r="F17" s="28">
        <v>4</v>
      </c>
    </row>
    <row r="18" spans="3:11" ht="15.75" thickTop="1">
      <c r="C18" s="66">
        <v>1</v>
      </c>
      <c r="D18" s="63" t="s">
        <v>4</v>
      </c>
      <c r="E18" s="69" t="s">
        <v>98</v>
      </c>
      <c r="F18" s="69">
        <v>89</v>
      </c>
      <c r="I18">
        <v>1</v>
      </c>
      <c r="J18" t="s">
        <v>50</v>
      </c>
    </row>
    <row r="19" spans="3:11" ht="15">
      <c r="C19" s="67">
        <v>2</v>
      </c>
      <c r="D19" s="64" t="s">
        <v>86</v>
      </c>
      <c r="E19" s="70" t="s">
        <v>98</v>
      </c>
      <c r="F19" s="70">
        <v>86</v>
      </c>
      <c r="I19">
        <v>2</v>
      </c>
      <c r="J19" t="s">
        <v>50</v>
      </c>
    </row>
    <row r="20" spans="3:11" ht="15">
      <c r="C20" s="67">
        <v>3</v>
      </c>
      <c r="D20" s="64" t="s">
        <v>80</v>
      </c>
      <c r="E20" s="70" t="s">
        <v>98</v>
      </c>
      <c r="F20" s="70">
        <v>77</v>
      </c>
      <c r="I20">
        <v>3</v>
      </c>
      <c r="J20" t="s">
        <v>50</v>
      </c>
    </row>
    <row r="21" spans="3:11" ht="30">
      <c r="C21" s="67">
        <v>4</v>
      </c>
      <c r="D21" s="64" t="s">
        <v>15</v>
      </c>
      <c r="E21" s="70" t="s">
        <v>98</v>
      </c>
      <c r="F21" s="70">
        <v>95</v>
      </c>
      <c r="I21">
        <v>4</v>
      </c>
      <c r="J21" t="s">
        <v>50</v>
      </c>
    </row>
    <row r="22" spans="3:11" ht="30">
      <c r="C22" s="67">
        <v>5</v>
      </c>
      <c r="D22" s="64" t="s">
        <v>62</v>
      </c>
      <c r="E22" s="70" t="s">
        <v>98</v>
      </c>
      <c r="F22" s="70">
        <v>53</v>
      </c>
      <c r="I22">
        <v>5</v>
      </c>
      <c r="J22" t="s">
        <v>50</v>
      </c>
    </row>
    <row r="23" spans="3:11" ht="15">
      <c r="C23" s="67">
        <v>6</v>
      </c>
      <c r="D23" s="64" t="s">
        <v>16</v>
      </c>
      <c r="E23" s="70" t="s">
        <v>98</v>
      </c>
      <c r="F23" s="70">
        <v>95</v>
      </c>
      <c r="I23">
        <v>6</v>
      </c>
      <c r="J23" t="s">
        <v>50</v>
      </c>
    </row>
    <row r="24" spans="3:11" ht="15">
      <c r="C24" s="67">
        <v>7</v>
      </c>
      <c r="D24" s="64" t="s">
        <v>49</v>
      </c>
      <c r="E24" s="70" t="s">
        <v>98</v>
      </c>
      <c r="F24" s="70">
        <v>92</v>
      </c>
      <c r="I24">
        <v>7</v>
      </c>
      <c r="J24" t="s">
        <v>50</v>
      </c>
    </row>
    <row r="25" spans="3:11" ht="15">
      <c r="C25" s="67">
        <v>8</v>
      </c>
      <c r="D25" s="64" t="s">
        <v>24</v>
      </c>
      <c r="E25" s="70" t="s">
        <v>98</v>
      </c>
      <c r="F25" s="70">
        <v>81</v>
      </c>
      <c r="I25">
        <v>8</v>
      </c>
      <c r="J25" t="s">
        <v>50</v>
      </c>
    </row>
    <row r="26" spans="3:11" ht="30">
      <c r="C26" s="67">
        <v>9</v>
      </c>
      <c r="D26" s="64" t="s">
        <v>75</v>
      </c>
      <c r="E26" s="70" t="s">
        <v>98</v>
      </c>
      <c r="F26" s="70">
        <v>93</v>
      </c>
      <c r="I26">
        <v>9</v>
      </c>
      <c r="J26" t="s">
        <v>50</v>
      </c>
    </row>
    <row r="27" spans="3:11" ht="30">
      <c r="C27" s="67">
        <v>10</v>
      </c>
      <c r="D27" s="64" t="s">
        <v>62</v>
      </c>
      <c r="E27" s="70" t="s">
        <v>98</v>
      </c>
      <c r="F27" s="70">
        <v>94</v>
      </c>
      <c r="I27">
        <v>10</v>
      </c>
      <c r="J27" t="s">
        <v>50</v>
      </c>
    </row>
    <row r="28" spans="3:11" ht="15">
      <c r="C28" s="67">
        <v>11</v>
      </c>
      <c r="D28" s="64" t="s">
        <v>16</v>
      </c>
      <c r="E28" s="70" t="s">
        <v>98</v>
      </c>
      <c r="F28" s="70">
        <v>87</v>
      </c>
      <c r="I28">
        <v>11</v>
      </c>
      <c r="J28" t="s">
        <v>50</v>
      </c>
    </row>
    <row r="29" spans="3:11" ht="15">
      <c r="C29" s="67">
        <v>12</v>
      </c>
      <c r="D29" s="64" t="s">
        <v>49</v>
      </c>
      <c r="E29" s="70" t="s">
        <v>98</v>
      </c>
      <c r="F29" s="70">
        <v>104</v>
      </c>
      <c r="I29">
        <v>12</v>
      </c>
      <c r="J29" t="s">
        <v>50</v>
      </c>
    </row>
    <row r="30" spans="3:11" ht="15">
      <c r="C30" s="67">
        <v>13</v>
      </c>
      <c r="D30" s="64" t="s">
        <v>24</v>
      </c>
      <c r="E30" s="70" t="s">
        <v>98</v>
      </c>
      <c r="F30" s="70">
        <v>65</v>
      </c>
      <c r="I30">
        <v>13</v>
      </c>
      <c r="J30" t="s">
        <v>50</v>
      </c>
    </row>
    <row r="31" spans="3:11" ht="30">
      <c r="C31" s="67">
        <v>14</v>
      </c>
      <c r="D31" s="64" t="s">
        <v>59</v>
      </c>
      <c r="E31" s="70" t="s">
        <v>98</v>
      </c>
      <c r="F31" s="70">
        <v>94</v>
      </c>
      <c r="I31">
        <v>14</v>
      </c>
      <c r="J31" t="s">
        <v>50</v>
      </c>
    </row>
    <row r="32" spans="3:11" ht="30">
      <c r="C32" s="67">
        <v>15</v>
      </c>
      <c r="D32" s="64" t="s">
        <v>83</v>
      </c>
      <c r="E32" s="70" t="s">
        <v>98</v>
      </c>
      <c r="F32" s="70">
        <v>95</v>
      </c>
      <c r="I32">
        <v>15</v>
      </c>
      <c r="J32" t="s">
        <v>50</v>
      </c>
    </row>
    <row r="33" spans="3:11" ht="15">
      <c r="C33" s="67">
        <v>16</v>
      </c>
      <c r="D33" s="64" t="s">
        <v>93</v>
      </c>
      <c r="E33" s="70" t="s">
        <v>98</v>
      </c>
      <c r="F33" s="70">
        <v>77</v>
      </c>
      <c r="I33">
        <v>16</v>
      </c>
      <c r="J33" t="s">
        <v>50</v>
      </c>
    </row>
    <row r="34" spans="3:11" ht="15">
      <c r="C34" s="67">
        <v>17</v>
      </c>
      <c r="D34" s="64" t="s">
        <v>102</v>
      </c>
      <c r="E34" s="70" t="s">
        <v>98</v>
      </c>
      <c r="F34" s="70">
        <v>66</v>
      </c>
      <c r="I34">
        <v>17</v>
      </c>
      <c r="J34" t="s">
        <v>50</v>
      </c>
    </row>
    <row r="35" spans="3:11" ht="15">
      <c r="C35" s="67">
        <v>18</v>
      </c>
      <c r="D35" s="64" t="s">
        <v>97</v>
      </c>
      <c r="E35" s="70" t="s">
        <v>98</v>
      </c>
      <c r="F35" s="70">
        <v>72</v>
      </c>
      <c r="I35">
        <v>18</v>
      </c>
      <c r="J35" t="s">
        <v>50</v>
      </c>
    </row>
    <row r="36" spans="3:11" ht="30">
      <c r="C36" s="67">
        <v>19</v>
      </c>
      <c r="D36" s="64" t="s">
        <v>7</v>
      </c>
      <c r="E36" s="70" t="s">
        <v>98</v>
      </c>
      <c r="F36" s="70">
        <v>92</v>
      </c>
      <c r="I36">
        <v>19</v>
      </c>
      <c r="J36" t="s">
        <v>50</v>
      </c>
    </row>
    <row r="37" spans="3:11" ht="30.75" thickBot="1">
      <c r="C37" s="68">
        <v>20</v>
      </c>
      <c r="D37" s="65" t="s">
        <v>77</v>
      </c>
      <c r="E37" s="71" t="s">
        <v>98</v>
      </c>
      <c r="F37" s="71">
        <v>57</v>
      </c>
      <c r="I37">
        <v>20</v>
      </c>
      <c r="J37" t="s">
        <v>50</v>
      </c>
    </row>
    <row r="38" ht="15.75" thickTop="1"/>
  </sheetData>
  <sheetProtection/>
  <mergeCells count="9">
    <mergeCell ref="C2:F2"/>
    <mergeCell ref="C5:F5"/>
    <mergeCell ref="C6:F6"/>
    <mergeCell ref="C11:F11"/>
    <mergeCell ref="C12:F12"/>
    <mergeCell ref="C3:F3"/>
    <mergeCell ref="C4:F4"/>
    <mergeCell ref="C14:F14"/>
    <mergeCell ref="C15:F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8.14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1</v>
      </c>
    </row>
    <row r="2" ht="15">
      <c r="D2" t="s">
        <v>108</v>
      </c>
    </row>
    <row r="3" ht="15">
      <c r="D3" s="3"/>
    </row>
  </sheetData>
  <sheetProtection/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5">
      <c r="A1">
        <v>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2.00390625" style="0" customWidth="1"/>
    <col min="3" max="3" width="105.421875" style="0" customWidth="1"/>
    <col min="4" max="4" width="30.7109375" style="0" customWidth="1"/>
    <col min="5" max="5" width="35.7109375" style="0" customWidth="1"/>
    <col min="6" max="6" width="22.8515625" style="0" customWidth="1"/>
    <col min="7" max="7" width="28.8515625" style="0" customWidth="1"/>
  </cols>
  <sheetData>
    <row r="2" ht="15">
      <c r="G2" t="s">
        <v>25</v>
      </c>
    </row>
    <row r="3" spans="2:5" ht="15">
      <c r="B3" s="61" t="s">
        <v>60</v>
      </c>
      <c r="C3" s="62" t="s">
        <v>10</v>
      </c>
      <c r="D3" s="77"/>
      <c r="E3" s="77"/>
    </row>
    <row r="5" ht="27.75" customHeight="1" thickBot="1">
      <c r="B5" s="8" t="s">
        <v>82</v>
      </c>
    </row>
    <row r="6" spans="2:6" s="59" customFormat="1" ht="45.75" customHeight="1" thickBot="1">
      <c r="B6" s="56" t="s">
        <v>51</v>
      </c>
      <c r="C6" s="60" t="s">
        <v>5</v>
      </c>
      <c r="D6" s="78"/>
      <c r="E6" s="78"/>
      <c r="F6"/>
    </row>
    <row r="7" spans="2:5" ht="42.75" customHeight="1" thickBot="1">
      <c r="B7" s="5" t="s">
        <v>95</v>
      </c>
      <c r="C7" s="39" t="str">
        <f>"SELECT CASE F.FUND_NAME_FULL
            WHEN '' THEN F.FUND_NAME_SHORT
            ELSE ISNULL(F.FUND_NAME_FULL,F.FUND_NAME_SHORT)
            END FUND_NAME"&amp;" FROM tblFUND F
 JOIN tblINVENTORY I ON F.ISN_FUND = I.ISN_FUND"&amp;" WHERE (ISN_INVENTORY&gt;0) "&amp;Parameter</f>
        <v>SELECT CASE F.FUND_NAME_FULL
            WHEN '' THEN F.FUND_NAME_SHORT
            ELSE ISNULL(F.FUND_NAME_FULL,F.FUND_NAME_SHORT)
            END FUND_NAME FROM tblFUND F
 JOIN tblINVENTORY I ON F.ISN_FUND = I.ISN_FUND WHERE (ISN_INVENTORY&gt;0)  AND ( ISN_INVENTORY= 10000073926 )</v>
      </c>
      <c r="D7" s="79"/>
      <c r="E7" s="79"/>
    </row>
    <row r="8" spans="2:5" ht="34.5" customHeight="1" thickBot="1">
      <c r="B8" s="4" t="s">
        <v>122</v>
      </c>
      <c r="C8" s="2" t="str">
        <f>"SELECT ISNULL(ISNULL(NULLIF(F.FUND_NUM_1,'),NULL)+'-',') + ISNULL(F.FUND_NUM_2,') + ISNULL(F.FUND_NUM_3, ') FUND_NUM
            FROM tblFUND F
            JOIN tblINVENTORY I ON F.ISN_FUND = I.ISN_FUND"&amp;" WHERE (ISN_INVENTORY&gt;0) "&amp;Parameter</f>
        <v>SELECT ISNULL(ISNULL(NULLIF(F.FUND_NUM_1,''),NULL)+'-','') + ISNULL(F.FUND_NUM_2,'') + ISNULL(F.FUND_NUM_3, '') FUND_NUM
            FROM tblFUND F
            JOIN tblINVENTORY I ON F.ISN_FUND = I.ISN_FUND WHERE (ISN_INVENTORY&gt;0)  AND ( ISN_INVENTORY= 10000073926 )</v>
      </c>
      <c r="D8" s="80"/>
      <c r="E8" s="80"/>
    </row>
    <row r="9" spans="2:5" ht="26.25" customHeight="1" thickBot="1">
      <c r="B9" s="5" t="s">
        <v>44</v>
      </c>
      <c r="C9" s="1" t="str">
        <f>"SELECT ISNULL(I.INVENTORY_NUM_1,') + ISNULL(I.INVENTORY_NUM_2,') + ISNULL(' т. ' + ISNULL(NULLIF(I.INVENTORY_NUM_3,'),NULL),') INVENTORY_NUM
            FROM tblFUND F
            JOIN tblINVENTORY I ON F.ISN_FUND = I.ISN_FUND"&amp;" WHERE (ISN_INVENTORY&gt;0) "&amp;Parameter</f>
        <v>SELECT ISNULL(I.INVENTORY_NUM_1,'') + ISNULL(I.INVENTORY_NUM_2,'') + ISNULL(' т. ' + ISNULL(NULLIF(I.INVENTORY_NUM_3,''),NULL),'') INVENTORY_NUM
            FROM tblFUND F
            JOIN tblINVENTORY I ON F.ISN_FUND = I.ISN_FUND WHERE (ISN_INVENTORY&gt;0)  AND ( ISN_INVENTORY= 10000073926 )</v>
      </c>
      <c r="D9" s="81"/>
      <c r="E9" s="81"/>
    </row>
    <row r="10" spans="2:5" ht="54" customHeight="1" thickBot="1">
      <c r="B10" s="4" t="s">
        <v>70</v>
      </c>
      <c r="C10" s="2" t="str">
        <f>"SELECT I.INVENTORY_NAME
            FROM tblFUND F
            JOIN tblINVENTORY I ON F.ISN_FUND = I.ISN_FUND"&amp;" WHERE (ISN_INVENTORY&gt;0) "&amp;Parameter</f>
        <v>SELECT I.INVENTORY_NAME
            FROM tblFUND F
            JOIN tblINVENTORY I ON F.ISN_FUND = I.ISN_FUND WHERE (ISN_INVENTORY&gt;0)  AND ( ISN_INVENTORY= 10000073926 )</v>
      </c>
      <c r="D10" s="80"/>
      <c r="E10" s="80"/>
    </row>
    <row r="11" spans="2:5" ht="45.75" thickBot="1">
      <c r="B11" s="5" t="s">
        <v>120</v>
      </c>
      <c r="C11" s="1" t="str">
        <f>"SELECT convert (varchar, I.DOC_START_YEAR)  +' - '+ convert (varchar, I.DOC_END_YEAR) as START_END_YEAR
            FROM tblFUND F
            JOIN tblINVENTORY I ON F.ISN_FUND = I.ISN_FUND"&amp;" WHERE (ISN_INVENTORY&gt;0) "&amp;Parameter</f>
        <v>SELECT convert (varchar, I.DOC_START_YEAR)  +' - '+ convert (varchar, I.DOC_END_YEAR) as START_END_YEAR
            FROM tblFUND F
            JOIN tblINVENTORY I ON F.ISN_FUND = I.ISN_FUND WHERE (ISN_INVENTORY&gt;0)  AND ( ISN_INVENTORY= 10000073926 )</v>
      </c>
      <c r="D11" s="81"/>
      <c r="E11" s="81"/>
    </row>
    <row r="13" ht="15.75" thickBot="1">
      <c r="B13" t="s">
        <v>101</v>
      </c>
    </row>
    <row r="14" spans="2:6" ht="99.75" customHeight="1" thickBot="1">
      <c r="B14" s="5" t="s">
        <v>42</v>
      </c>
      <c r="C14" s="58" t="s">
        <v>78</v>
      </c>
      <c r="D14" s="58"/>
      <c r="E14" s="58"/>
      <c r="F14" s="58" t="s">
        <v>88</v>
      </c>
    </row>
    <row r="15" spans="2:5" ht="21.75" customHeight="1" thickBot="1">
      <c r="B15" s="56"/>
      <c r="C15" s="57"/>
      <c r="D15" s="78"/>
      <c r="E15" s="78"/>
    </row>
    <row r="17" ht="16.5" thickBot="1">
      <c r="B17" s="8" t="s">
        <v>125</v>
      </c>
    </row>
    <row r="18" spans="2:5" ht="30.75" thickBot="1">
      <c r="B18" s="4" t="s">
        <v>37</v>
      </c>
      <c r="C18" s="2" t="str">
        <f>"SELECT "&amp;UNIT_COUNT&amp;"  as QtyRows "</f>
        <v>SELECT 20  as QtyRows </v>
      </c>
      <c r="D18" s="80" t="s">
        <v>123</v>
      </c>
      <c r="E18" s="80"/>
    </row>
    <row r="19" spans="2:6" ht="99.75" customHeight="1" thickBot="1">
      <c r="B19" s="5" t="s">
        <v>105</v>
      </c>
      <c r="C19" s="39" t="s">
        <v>35</v>
      </c>
      <c r="D19" s="39" t="s">
        <v>35</v>
      </c>
      <c r="E19" s="39" t="s">
        <v>115</v>
      </c>
      <c r="F19" s="39" t="s">
        <v>104</v>
      </c>
    </row>
    <row r="20" spans="2:6" ht="99.75" customHeight="1" thickBot="1">
      <c r="B20" s="4" t="s">
        <v>39</v>
      </c>
      <c r="C20" s="2" t="s">
        <v>54</v>
      </c>
      <c r="D20" s="2" t="s">
        <v>54</v>
      </c>
      <c r="E20" s="2" t="s">
        <v>45</v>
      </c>
      <c r="F20" s="2" t="s">
        <v>21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32">
      <selection activeCell="A1" sqref="A1"/>
    </sheetView>
  </sheetViews>
  <sheetFormatPr defaultColWidth="9.140625" defaultRowHeight="15"/>
  <cols>
    <col min="2" max="2" width="9.7109375" style="0" customWidth="1"/>
    <col min="3" max="3" width="31.00390625" style="0" customWidth="1"/>
    <col min="4" max="4" width="29.57421875" style="0" customWidth="1"/>
    <col min="5" max="5" width="30.28125" style="0" customWidth="1"/>
    <col min="6" max="6" width="26.421875" style="0" customWidth="1"/>
    <col min="7" max="7" width="23.00390625" style="0" customWidth="1"/>
    <col min="8" max="8" width="22.7109375" style="0" customWidth="1"/>
  </cols>
  <sheetData>
    <row r="1" ht="15">
      <c r="A1">
        <v>5</v>
      </c>
    </row>
    <row r="2" ht="15.75" thickBot="1">
      <c r="C2" s="40" t="s">
        <v>1</v>
      </c>
    </row>
    <row r="3" spans="3:6" ht="15.75" thickBot="1">
      <c r="C3" s="41" t="s">
        <v>52</v>
      </c>
      <c r="D3" s="42" t="s">
        <v>58</v>
      </c>
      <c r="E3" s="42" t="s">
        <v>9</v>
      </c>
      <c r="F3" s="43" t="s">
        <v>47</v>
      </c>
    </row>
    <row r="4" spans="3:6" ht="15.75" thickBot="1">
      <c r="C4" s="42">
        <v>1</v>
      </c>
      <c r="D4" s="42">
        <v>2</v>
      </c>
      <c r="E4" s="43">
        <v>3</v>
      </c>
      <c r="F4" s="43">
        <v>4</v>
      </c>
    </row>
    <row r="5" spans="3:8" ht="15">
      <c r="C5" s="44" t="s">
        <v>60</v>
      </c>
      <c r="D5" s="54">
        <v>10000000001</v>
      </c>
      <c r="E5" s="45" t="s">
        <v>40</v>
      </c>
      <c r="F5" s="45" t="s">
        <v>111</v>
      </c>
      <c r="G5" s="53" t="s">
        <v>11</v>
      </c>
      <c r="H5" s="3">
        <v>0</v>
      </c>
    </row>
    <row r="6" spans="3:6" ht="15">
      <c r="C6" s="46" t="s">
        <v>38</v>
      </c>
      <c r="D6" s="55">
        <v>0</v>
      </c>
      <c r="E6" s="47" t="s">
        <v>66</v>
      </c>
      <c r="F6" s="47" t="s">
        <v>29</v>
      </c>
    </row>
    <row r="7" spans="3:6" ht="15">
      <c r="C7" s="48" t="s">
        <v>32</v>
      </c>
      <c r="D7" s="49" t="s">
        <v>12</v>
      </c>
      <c r="E7" s="47" t="s">
        <v>23</v>
      </c>
      <c r="F7" s="47" t="s">
        <v>90</v>
      </c>
    </row>
    <row r="8" spans="3:6" ht="15">
      <c r="C8" s="48" t="s">
        <v>119</v>
      </c>
      <c r="D8" s="49" t="s">
        <v>81</v>
      </c>
      <c r="E8" s="47" t="s">
        <v>79</v>
      </c>
      <c r="F8" s="47" t="s">
        <v>14</v>
      </c>
    </row>
    <row r="9" spans="3:6" ht="15">
      <c r="C9" s="48" t="s">
        <v>117</v>
      </c>
      <c r="D9" s="49" t="s">
        <v>40</v>
      </c>
      <c r="E9" s="47" t="s">
        <v>40</v>
      </c>
      <c r="F9" s="47" t="s">
        <v>40</v>
      </c>
    </row>
    <row r="10" spans="3:6" ht="15">
      <c r="C10" s="48"/>
      <c r="D10" s="49"/>
      <c r="E10" s="47"/>
      <c r="F10" s="47"/>
    </row>
    <row r="11" spans="3:6" ht="15">
      <c r="C11" s="48" t="s">
        <v>117</v>
      </c>
      <c r="D11" s="49" t="s">
        <v>40</v>
      </c>
      <c r="E11" s="47" t="s">
        <v>40</v>
      </c>
      <c r="F11" s="47" t="s">
        <v>40</v>
      </c>
    </row>
    <row r="12" spans="3:6" ht="15.75" thickBot="1">
      <c r="C12" s="50"/>
      <c r="D12" s="51"/>
      <c r="E12" s="52"/>
      <c r="F12" s="52"/>
    </row>
    <row r="14" spans="3:6" ht="15.75" customHeight="1">
      <c r="C14" t="s">
        <v>109</v>
      </c>
      <c r="D14" s="3" t="str">
        <f>" AND ( ISN_INVENTORY= "&amp;ISN_INVENTORY&amp;" )"</f>
        <v> AND ( ISN_INVENTORY= 10000073926 )</v>
      </c>
      <c r="F14" s="27"/>
    </row>
    <row r="15" spans="3:6" ht="15.75" customHeight="1">
      <c r="C15" t="s">
        <v>28</v>
      </c>
      <c r="D15" s="3">
        <f>COUNTA(NUM_Count)</f>
        <v>20</v>
      </c>
      <c r="F15" s="27"/>
    </row>
    <row r="16" spans="4:6" ht="15.75" customHeight="1">
      <c r="D16" s="3"/>
      <c r="F16" s="27"/>
    </row>
    <row r="17" ht="14.25" customHeight="1"/>
    <row r="18" ht="15" customHeight="1" thickBot="1">
      <c r="B18" s="40" t="s">
        <v>91</v>
      </c>
    </row>
    <row r="19" spans="2:8" ht="32.25" customHeight="1" thickBot="1" thickTop="1">
      <c r="B19" s="20" t="s">
        <v>57</v>
      </c>
      <c r="C19" s="20" t="s">
        <v>106</v>
      </c>
      <c r="D19" s="20" t="s">
        <v>63</v>
      </c>
      <c r="E19" s="20" t="s">
        <v>20</v>
      </c>
      <c r="F19" s="20" t="s">
        <v>69</v>
      </c>
      <c r="G19" s="20" t="s">
        <v>36</v>
      </c>
      <c r="H19" s="20"/>
    </row>
    <row r="20" spans="2:8" ht="15" customHeight="1" thickBot="1" thickTop="1">
      <c r="B20" s="20">
        <v>1</v>
      </c>
      <c r="C20" s="20">
        <v>2</v>
      </c>
      <c r="D20" s="20">
        <v>3</v>
      </c>
      <c r="E20" s="20">
        <v>4</v>
      </c>
      <c r="F20" s="20">
        <v>5</v>
      </c>
      <c r="G20" s="20">
        <v>6</v>
      </c>
      <c r="H20" s="20"/>
    </row>
    <row r="21" spans="2:8" ht="15.75" thickTop="1">
      <c r="B21" s="36">
        <v>0</v>
      </c>
      <c r="C21" s="33" t="s">
        <v>2</v>
      </c>
      <c r="D21" s="9" t="s">
        <v>118</v>
      </c>
      <c r="E21" s="21" t="s">
        <v>61</v>
      </c>
      <c r="F21" s="21" t="s">
        <v>40</v>
      </c>
      <c r="G21" s="21" t="s">
        <v>107</v>
      </c>
      <c r="H21" s="10"/>
    </row>
    <row r="22" spans="2:8" ht="15">
      <c r="B22" s="37">
        <v>5</v>
      </c>
      <c r="C22" s="34" t="s">
        <v>60</v>
      </c>
      <c r="D22" s="16" t="s">
        <v>99</v>
      </c>
      <c r="E22" s="22" t="s">
        <v>18</v>
      </c>
      <c r="F22" s="22" t="s">
        <v>40</v>
      </c>
      <c r="G22" s="22" t="s">
        <v>107</v>
      </c>
      <c r="H22" s="18"/>
    </row>
    <row r="23" spans="2:8" ht="15">
      <c r="B23" s="37">
        <v>0</v>
      </c>
      <c r="C23" s="34" t="s">
        <v>112</v>
      </c>
      <c r="D23" s="16" t="s">
        <v>96</v>
      </c>
      <c r="E23" s="22" t="s">
        <v>18</v>
      </c>
      <c r="F23" s="22" t="s">
        <v>40</v>
      </c>
      <c r="G23" s="22" t="s">
        <v>107</v>
      </c>
      <c r="H23" s="18"/>
    </row>
    <row r="24" spans="2:8" ht="15">
      <c r="B24" s="37">
        <v>0</v>
      </c>
      <c r="C24" s="34" t="s">
        <v>46</v>
      </c>
      <c r="D24" s="16" t="s">
        <v>26</v>
      </c>
      <c r="E24" s="22" t="s">
        <v>61</v>
      </c>
      <c r="F24" s="22"/>
      <c r="G24" s="22" t="s">
        <v>107</v>
      </c>
      <c r="H24" s="18"/>
    </row>
    <row r="25" spans="2:8" ht="15">
      <c r="B25" s="37">
        <v>0</v>
      </c>
      <c r="C25" s="34" t="s">
        <v>30</v>
      </c>
      <c r="D25" s="16" t="s">
        <v>126</v>
      </c>
      <c r="E25" s="22" t="s">
        <v>18</v>
      </c>
      <c r="F25" s="22" t="s">
        <v>40</v>
      </c>
      <c r="G25" s="22" t="s">
        <v>107</v>
      </c>
      <c r="H25" s="18"/>
    </row>
    <row r="26" spans="2:8" ht="15">
      <c r="B26" s="37">
        <v>0</v>
      </c>
      <c r="C26" s="34" t="s">
        <v>87</v>
      </c>
      <c r="D26" s="17" t="s">
        <v>116</v>
      </c>
      <c r="E26" s="22" t="s">
        <v>61</v>
      </c>
      <c r="F26" s="22" t="s">
        <v>40</v>
      </c>
      <c r="G26" s="22" t="s">
        <v>107</v>
      </c>
      <c r="H26" s="18"/>
    </row>
    <row r="27" spans="2:8" ht="15">
      <c r="B27" s="38">
        <v>0</v>
      </c>
      <c r="C27" s="35" t="s">
        <v>56</v>
      </c>
      <c r="D27" s="11" t="s">
        <v>27</v>
      </c>
      <c r="E27" s="22" t="s">
        <v>18</v>
      </c>
      <c r="F27" s="22" t="s">
        <v>40</v>
      </c>
      <c r="G27" s="22" t="s">
        <v>107</v>
      </c>
      <c r="H27" s="18"/>
    </row>
    <row r="28" spans="2:8" ht="15">
      <c r="B28" s="38">
        <v>0</v>
      </c>
      <c r="C28" s="35" t="s">
        <v>94</v>
      </c>
      <c r="D28" s="11" t="s">
        <v>73</v>
      </c>
      <c r="E28" s="22" t="s">
        <v>18</v>
      </c>
      <c r="F28" s="22" t="s">
        <v>68</v>
      </c>
      <c r="G28" s="22" t="s">
        <v>107</v>
      </c>
      <c r="H28" s="18"/>
    </row>
    <row r="29" spans="2:8" ht="15">
      <c r="B29" s="38">
        <v>0</v>
      </c>
      <c r="C29" s="35" t="s">
        <v>65</v>
      </c>
      <c r="D29" s="11" t="s">
        <v>84</v>
      </c>
      <c r="E29" s="22" t="s">
        <v>18</v>
      </c>
      <c r="F29" s="22" t="s">
        <v>40</v>
      </c>
      <c r="G29" s="22" t="s">
        <v>107</v>
      </c>
      <c r="H29" s="18"/>
    </row>
    <row r="30" spans="2:8" ht="15">
      <c r="B30" s="38">
        <v>0</v>
      </c>
      <c r="C30" s="35" t="s">
        <v>22</v>
      </c>
      <c r="D30" s="11" t="s">
        <v>124</v>
      </c>
      <c r="E30" s="22" t="s">
        <v>18</v>
      </c>
      <c r="F30" s="22" t="s">
        <v>40</v>
      </c>
      <c r="G30" s="22" t="s">
        <v>107</v>
      </c>
      <c r="H30" s="18"/>
    </row>
    <row r="31" spans="2:8" ht="15">
      <c r="B31" s="38">
        <v>0</v>
      </c>
      <c r="C31" s="35" t="s">
        <v>13</v>
      </c>
      <c r="D31" s="11" t="s">
        <v>114</v>
      </c>
      <c r="E31" s="22" t="s">
        <v>8</v>
      </c>
      <c r="F31" s="22"/>
      <c r="G31" s="22" t="s">
        <v>107</v>
      </c>
      <c r="H31" s="18"/>
    </row>
    <row r="32" spans="2:8" ht="15">
      <c r="B32" s="38">
        <v>0</v>
      </c>
      <c r="C32" s="35" t="s">
        <v>117</v>
      </c>
      <c r="D32" s="11" t="s">
        <v>40</v>
      </c>
      <c r="E32" s="11" t="s">
        <v>40</v>
      </c>
      <c r="F32" s="22"/>
      <c r="G32" s="22"/>
      <c r="H32" s="18"/>
    </row>
    <row r="33" spans="2:8" ht="15">
      <c r="B33" s="38"/>
      <c r="C33" s="35"/>
      <c r="D33" s="11"/>
      <c r="E33" s="11"/>
      <c r="F33" s="23"/>
      <c r="G33" s="23"/>
      <c r="H33" s="12"/>
    </row>
    <row r="34" spans="2:8" ht="15">
      <c r="B34" s="38"/>
      <c r="C34" s="35"/>
      <c r="D34" s="11"/>
      <c r="E34" s="11"/>
      <c r="F34" s="24"/>
      <c r="G34" s="24"/>
      <c r="H34" s="19"/>
    </row>
    <row r="35" spans="2:8" ht="15.75" thickBot="1">
      <c r="B35" s="13"/>
      <c r="C35" s="13"/>
      <c r="D35" s="14"/>
      <c r="E35" s="25"/>
      <c r="F35" s="25"/>
      <c r="G35" s="25"/>
      <c r="H35" s="15"/>
    </row>
    <row r="36" ht="15.75" thickTop="1"/>
    <row r="38" ht="15.75" thickBot="1">
      <c r="C38" s="40" t="s">
        <v>71</v>
      </c>
    </row>
    <row r="39" spans="3:8" ht="46.5" thickBot="1" thickTop="1">
      <c r="C39" s="28" t="s">
        <v>33</v>
      </c>
      <c r="D39" s="28" t="s">
        <v>63</v>
      </c>
      <c r="E39" s="28" t="s">
        <v>85</v>
      </c>
      <c r="F39" s="28" t="s">
        <v>69</v>
      </c>
      <c r="G39" s="28" t="s">
        <v>36</v>
      </c>
      <c r="H39" s="28"/>
    </row>
    <row r="40" spans="3:8" ht="16.5" thickBot="1" thickTop="1">
      <c r="C40" s="20">
        <v>1</v>
      </c>
      <c r="D40" s="20">
        <v>2</v>
      </c>
      <c r="E40" s="20">
        <v>3</v>
      </c>
      <c r="F40" s="20">
        <v>4</v>
      </c>
      <c r="G40" s="20">
        <v>5</v>
      </c>
      <c r="H40" s="20"/>
    </row>
    <row r="41" spans="3:8" ht="15.75" thickTop="1">
      <c r="C41" s="73">
        <v>0</v>
      </c>
      <c r="D41" s="72" t="s">
        <v>73</v>
      </c>
      <c r="E41" s="21" t="s">
        <v>113</v>
      </c>
      <c r="F41" s="21" t="s">
        <v>40</v>
      </c>
      <c r="G41" s="21"/>
      <c r="H41" s="10"/>
    </row>
    <row r="42" spans="3:8" ht="15">
      <c r="C42" s="76">
        <v>9.11</v>
      </c>
      <c r="D42" s="17" t="s">
        <v>73</v>
      </c>
      <c r="E42" s="22" t="s">
        <v>127</v>
      </c>
      <c r="F42" s="22" t="s">
        <v>40</v>
      </c>
      <c r="G42" s="22"/>
      <c r="H42" s="18"/>
    </row>
    <row r="43" spans="3:8" ht="15">
      <c r="C43" s="76">
        <v>0</v>
      </c>
      <c r="D43" s="17" t="s">
        <v>84</v>
      </c>
      <c r="E43" s="22" t="s">
        <v>113</v>
      </c>
      <c r="F43" s="22" t="s">
        <v>40</v>
      </c>
      <c r="G43" s="22"/>
      <c r="H43" s="18"/>
    </row>
    <row r="44" spans="3:8" ht="15">
      <c r="C44" s="76">
        <v>3.5</v>
      </c>
      <c r="D44" s="17" t="s">
        <v>84</v>
      </c>
      <c r="E44" s="22" t="s">
        <v>127</v>
      </c>
      <c r="F44" s="22" t="s">
        <v>40</v>
      </c>
      <c r="G44" s="22"/>
      <c r="H44" s="18"/>
    </row>
    <row r="45" spans="3:8" ht="15">
      <c r="C45" s="76">
        <v>0</v>
      </c>
      <c r="D45" s="17" t="s">
        <v>84</v>
      </c>
      <c r="E45" s="22" t="s">
        <v>34</v>
      </c>
      <c r="F45" s="22" t="s">
        <v>40</v>
      </c>
      <c r="G45" s="22"/>
      <c r="H45" s="18"/>
    </row>
    <row r="46" spans="3:8" ht="15">
      <c r="C46" s="76">
        <v>0</v>
      </c>
      <c r="D46" s="17" t="s">
        <v>124</v>
      </c>
      <c r="E46" s="22" t="s">
        <v>113</v>
      </c>
      <c r="F46" s="22" t="s">
        <v>40</v>
      </c>
      <c r="G46" s="22"/>
      <c r="H46" s="18"/>
    </row>
    <row r="47" spans="3:8" ht="15">
      <c r="C47" s="76">
        <v>3.5</v>
      </c>
      <c r="D47" s="17" t="s">
        <v>124</v>
      </c>
      <c r="E47" s="22" t="s">
        <v>3</v>
      </c>
      <c r="F47" s="22" t="s">
        <v>40</v>
      </c>
      <c r="G47" s="22"/>
      <c r="H47" s="18"/>
    </row>
    <row r="48" spans="3:8" ht="15">
      <c r="C48" s="76">
        <v>0</v>
      </c>
      <c r="D48" s="17" t="s">
        <v>124</v>
      </c>
      <c r="E48" s="22" t="s">
        <v>34</v>
      </c>
      <c r="F48" s="22" t="s">
        <v>40</v>
      </c>
      <c r="G48" s="22"/>
      <c r="H48" s="18"/>
    </row>
    <row r="49" spans="3:8" ht="15">
      <c r="C49" s="74" t="s">
        <v>117</v>
      </c>
      <c r="D49" s="11" t="s">
        <v>40</v>
      </c>
      <c r="E49" s="11" t="s">
        <v>40</v>
      </c>
      <c r="F49" s="22"/>
      <c r="G49" s="22"/>
      <c r="H49" s="18"/>
    </row>
    <row r="50" spans="3:8" ht="15">
      <c r="C50" s="74"/>
      <c r="D50" s="11"/>
      <c r="E50" s="11"/>
      <c r="F50" s="22"/>
      <c r="G50" s="22"/>
      <c r="H50" s="18"/>
    </row>
    <row r="51" spans="3:8" ht="15">
      <c r="C51" s="76">
        <v>3</v>
      </c>
      <c r="D51" s="17" t="s">
        <v>73</v>
      </c>
      <c r="E51" s="22" t="s">
        <v>103</v>
      </c>
      <c r="F51" s="22" t="s">
        <v>40</v>
      </c>
      <c r="G51" s="22"/>
      <c r="H51" s="18"/>
    </row>
    <row r="52" spans="3:8" ht="15">
      <c r="C52" s="76">
        <v>5</v>
      </c>
      <c r="D52" s="17" t="s">
        <v>73</v>
      </c>
      <c r="E52" s="22" t="s">
        <v>0</v>
      </c>
      <c r="F52" s="22" t="s">
        <v>40</v>
      </c>
      <c r="G52" s="23"/>
      <c r="H52" s="12"/>
    </row>
    <row r="53" spans="3:8" ht="15.75" thickBot="1">
      <c r="C53" s="75"/>
      <c r="D53" s="14"/>
      <c r="E53" s="25"/>
      <c r="F53" s="25"/>
      <c r="G53" s="25"/>
      <c r="H53" s="15"/>
    </row>
    <row r="54" ht="15.75" thickTop="1"/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Татьяна Аульбекова</cp:lastModifiedBy>
  <cp:lastPrinted>2012-04-27T06:52:18Z</cp:lastPrinted>
  <dcterms:created xsi:type="dcterms:W3CDTF">2012-04-04T06:49:07Z</dcterms:created>
  <dcterms:modified xsi:type="dcterms:W3CDTF">2016-12-22T05:16:32Z</dcterms:modified>
  <cp:category/>
  <cp:version/>
  <cp:contentType/>
  <cp:contentStatus/>
</cp:coreProperties>
</file>