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отчет 1 кв.2023 ( на сайт)" sheetId="1" r:id="rId1"/>
  </sheets>
  <definedNames>
    <definedName name="_xlnm.Print_Titles" localSheetId="0">'отчет 1 кв.2023 ( на сайт)'!$8:$9</definedName>
  </definedNames>
  <calcPr fullCalcOnLoad="1"/>
</workbook>
</file>

<file path=xl/sharedStrings.xml><?xml version="1.0" encoding="utf-8"?>
<sst xmlns="http://schemas.openxmlformats.org/spreadsheetml/2006/main" count="874" uniqueCount="233">
  <si>
    <t>№ п/п</t>
  </si>
  <si>
    <t>Наименование учреждения</t>
  </si>
  <si>
    <t>Наименование показателя</t>
  </si>
  <si>
    <t>Утверждено в МЗ на  отчетную дату</t>
  </si>
  <si>
    <t xml:space="preserve">Исполнено на отчетную дату </t>
  </si>
  <si>
    <t>Ед.изм. показателя</t>
  </si>
  <si>
    <t>Утверждено в МЗ на  год</t>
  </si>
  <si>
    <t>Причины не выполнения МЗ</t>
  </si>
  <si>
    <t>среднегодовое количество обучающихся</t>
  </si>
  <si>
    <t>чел.</t>
  </si>
  <si>
    <t>+</t>
  </si>
  <si>
    <t>МБ(В)ОУ "ЦО"</t>
  </si>
  <si>
    <t>МБОУ "ФМЛ"</t>
  </si>
  <si>
    <t>МБОУ ДО "СЮТУР"</t>
  </si>
  <si>
    <t>чел./час</t>
  </si>
  <si>
    <t>МБОУ ДО "СЮН"</t>
  </si>
  <si>
    <t>МБОУ ДО "ДЮЦ"</t>
  </si>
  <si>
    <t>МБОУ ДО "ДЮСШ №1"</t>
  </si>
  <si>
    <t>МБОУ ДО "ДЮСШ №2"</t>
  </si>
  <si>
    <t>Количество мероприятий</t>
  </si>
  <si>
    <t>шт.</t>
  </si>
  <si>
    <t>Наименование услуги</t>
  </si>
  <si>
    <t>реализация дополнительных общеразвивающих программ в области физкультуры и спорта</t>
  </si>
  <si>
    <t>реализация дополнительных предпрофессиональных программ в области физкультуры и спорта</t>
  </si>
  <si>
    <t>чел</t>
  </si>
  <si>
    <t>Реализация основных общеобразовательных программ начального общего образования(801012О.99.0.БА81АЭ92001</t>
  </si>
  <si>
    <t>Муниципальное бюджетное дошкольное образовательное учреждение "Детский сад №1"</t>
  </si>
  <si>
    <t xml:space="preserve">Реализация основных общеобразовательных программ дошкольного образования </t>
  </si>
  <si>
    <t>Число обучающихся</t>
  </si>
  <si>
    <t>человек</t>
  </si>
  <si>
    <t>-</t>
  </si>
  <si>
    <t xml:space="preserve">Присмотр и уход </t>
  </si>
  <si>
    <t>Число человеко-дней</t>
  </si>
  <si>
    <t>человеко-день</t>
  </si>
  <si>
    <t>Муниципальное бюджетное дошкольное образовательное учреждение «Детский сад № 9»</t>
  </si>
  <si>
    <t>Муниципальное бюджетное дошкольное образовательное учреждение «Детский сад № 12»</t>
  </si>
  <si>
    <t>Муниципальное бюджетное дошкольное образовательное учреждение «Детский сад № 15»</t>
  </si>
  <si>
    <t>Муниципальное бюджетное дошкольное образовательное учреждение «Детский сад № 20»</t>
  </si>
  <si>
    <t>Муниципальное бюджетное дошкольное образовательное учреждение «Детский сад № 26»</t>
  </si>
  <si>
    <t>Муниципальное бюджетное дошкольное образовательное учреждение «Детский сад № 28»</t>
  </si>
  <si>
    <t>Муниципальное бюджетное дошкольное образовательное учреждение «Детский сад № 38»</t>
  </si>
  <si>
    <t>Муниципальное бюджетное дошкольное образовательное учреждение «Детский сад № 48»</t>
  </si>
  <si>
    <t>Муниципальное бюджетное дошкольное образовательное учреждение «Детский сад № 49»</t>
  </si>
  <si>
    <t>Информация о выполнении муниципальных заданий, муниципальных учреждений города Глазова за 2020 год</t>
  </si>
  <si>
    <t>отклоненние               (гр.7-гр.6)</t>
  </si>
  <si>
    <t>отметка о выполнении МЗ ("+" выполнено,       "-" не выполнено)</t>
  </si>
  <si>
    <t>Справочно      (%  выполнения )  р.7/гр.6*100</t>
  </si>
  <si>
    <t>МБУ "СЭиР"</t>
  </si>
  <si>
    <t>Предоставление земельного участка для погребения умершего</t>
  </si>
  <si>
    <t>Разрешение на погребение умершего</t>
  </si>
  <si>
    <t>Ед.</t>
  </si>
  <si>
    <t>Выдача справки о захоронении</t>
  </si>
  <si>
    <t>Справка о захоронении</t>
  </si>
  <si>
    <t>Шт.</t>
  </si>
  <si>
    <t>Эксплуатируемая площадь, всего, в т.ч.:                             -зданий                                  -прилегающей территории</t>
  </si>
  <si>
    <t>Тыс.кв.м.</t>
  </si>
  <si>
    <t>Защита населения и территорий от чрезвычайных ситуаций природного и техногенного характера (за исключением обеспечения без-опасности на водных объектах)</t>
  </si>
  <si>
    <t>Количество принятых и обработанных заявок</t>
  </si>
  <si>
    <t>штука</t>
  </si>
  <si>
    <t>Количество оповещений руководства Администрации города, дежурно-диспетчерских служб и населения</t>
  </si>
  <si>
    <t>Мероприятия в сфере гражданской обороны, защиты от чрезвычайных ситуаций</t>
  </si>
  <si>
    <t>Количество слушателей</t>
  </si>
  <si>
    <t>Административное обеспечение деятельности организации</t>
  </si>
  <si>
    <t>Количество отчетов, составленных по результатам работы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</si>
  <si>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</si>
  <si>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Муниципальное бюджетное учреждение дополнительного образования «Детская музыкальная школа № 1»</t>
  </si>
  <si>
    <t>Количество человеко-часов</t>
  </si>
  <si>
    <t>Человеко-час</t>
  </si>
  <si>
    <t>Муниципальное бюджетное учреждение дополнительного образования «Детская школа искусств № 2»</t>
  </si>
  <si>
    <t>Реализация дополнительных предпрофессиональных программ в области искусств (Декоративно-прикладное творчество)</t>
  </si>
  <si>
    <t>Муниципальное бюджетное учреждение дополнительного образования Детская школа искусств №3 «Глазовчанка»</t>
  </si>
  <si>
    <t>Количество человеко–часов в год</t>
  </si>
  <si>
    <t>Единица</t>
  </si>
  <si>
    <t>Муниципальное бюджетное учреждение «Централизованная бухгалтерия Управления культуры, спорта и молодежной политики»</t>
  </si>
  <si>
    <t>Количество пользователей отчетов</t>
  </si>
  <si>
    <t>Работа: Ведение бюджетного учета, формирование регистров органами власти, казенными учреждениями</t>
  </si>
  <si>
    <t>Работа: Формирование финансовой (бухгалтерской) отчетности бюджетных и автономных учреждений</t>
  </si>
  <si>
    <t>Количество комплектов отчетов</t>
  </si>
  <si>
    <t>Работа: 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</si>
  <si>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Муниципальное бюджетное учреждение «Центр методического и технического обслуживания учреждений, подведомственных Управлению культуры, спорта и молодежной политики Администрации города Глазова»</t>
  </si>
  <si>
    <t>Работа: Содержание (эксплуатация) имущества, находящегося в государственной (муниципальной) собственности</t>
  </si>
  <si>
    <t>Эксплуатируемая площадь, в том числе зданий прилегающей территории</t>
  </si>
  <si>
    <t>тысяча кв. м.</t>
  </si>
  <si>
    <t>Работа: Организация и проведение культурно-массовых мероприятий</t>
  </si>
  <si>
    <t>Количество культурно-массовых мероприятий</t>
  </si>
  <si>
    <t>Муниципальное автономное учреждение "Спортивно-культурный комплекс "Прогресс"</t>
  </si>
  <si>
    <t>Человек</t>
  </si>
  <si>
    <t>Штука</t>
  </si>
  <si>
    <t>Количество часов доступа</t>
  </si>
  <si>
    <t>Количество привлеченных лиц</t>
  </si>
  <si>
    <t>Муниципальное бюджетное учреждение культуры «Глазовский краеведческий музей»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</si>
  <si>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</si>
  <si>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Число посетителей</t>
  </si>
  <si>
    <t>Количество предметов</t>
  </si>
  <si>
    <t>Количество выставок</t>
  </si>
  <si>
    <t>Количество объектов</t>
  </si>
  <si>
    <t>Муниципальное учреждение культуры «Глазовский драматический театр «Парафраз»</t>
  </si>
  <si>
    <t>Показ (организация показа) спектаклей (театральных постановок)</t>
  </si>
  <si>
    <t>число зрителей</t>
  </si>
  <si>
    <t>количество публичных выступлений</t>
  </si>
  <si>
    <t>Муниципальное бюджетное учреждение культуры «Культурный центр "Россия»</t>
  </si>
  <si>
    <t xml:space="preserve">Работа: Организация деятельности клубных формирований и формирований самодеятельного народного творчества  </t>
  </si>
  <si>
    <t>Количество клубных формирований</t>
  </si>
  <si>
    <t>Работа: Организация и проведение культурно-массовых мероприятий: содержание 1 творческие (фестиваль, выставка, конкурс, смотр), мастер-классы, методические (семинар, конференция)-объем</t>
  </si>
  <si>
    <t>Количество  культурно-массовых мероприятий</t>
  </si>
  <si>
    <t>Работа: Организация и проведение культурно-массовых мероприятий: содержание 2 иные зрелищные мероприятия-объем</t>
  </si>
  <si>
    <t xml:space="preserve">Работа: Пропаганда физической культуры, спорта и здорового образа жизни (объем) </t>
  </si>
  <si>
    <t>Количество публикаций в средствах массовой информации</t>
  </si>
  <si>
    <t>Количество рекламной продукции</t>
  </si>
  <si>
    <t>Муниципальное бюджетное учреждение культуры «Централизованная библиотечная система г.Глазова»</t>
  </si>
  <si>
    <t>Количество посещений</t>
  </si>
  <si>
    <t>Работа: Библиографичская обработка документов и создание каталогов</t>
  </si>
  <si>
    <t>Количество документов</t>
  </si>
  <si>
    <t>Работа: Формирование, учет, изучение, обеспечение физического сохранения и безопасности фондов библиотек, включая оцифровку фондов</t>
  </si>
  <si>
    <t>Охват обучающихся (воспитанников) горячим питанием</t>
  </si>
  <si>
    <t xml:space="preserve"> </t>
  </si>
  <si>
    <t>Услуга: Спортивная подготовка по олимпийским видам спорта, этап начальной подготовки</t>
  </si>
  <si>
    <t>Услуга: Спортивная подготовка по олимпийским видам спорта, Тренировочный этап (этап спортивной специализации)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</si>
  <si>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</si>
  <si>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Машино-часы работы автомобилей</t>
  </si>
  <si>
    <t>МБОУ "СОШ №10" им.Героя РФ А.Б.Ушакова</t>
  </si>
  <si>
    <t>реализация дополнительных общеразвивающих программ801012О.99.0.ББ57АЖ48000</t>
  </si>
  <si>
    <t>реализация дополнительных общеразвивающих программ :    801012О.99.0.ББ57АЖ48000</t>
  </si>
  <si>
    <t>реализация дополнительных общеразвивающих программ  804200О.99.0.ББ52АН48000(ОВЗ)</t>
  </si>
  <si>
    <t>реализация дополнительных общеразвивающих программ 801012О.99.0.ББ57АЖ48000</t>
  </si>
  <si>
    <t>Муниципальное бюджетное дошкольное образовательное учреждение «Детский сад № 4»</t>
  </si>
  <si>
    <t>Муниципальное бюджетное дошкольное образовательное учреждение «Детский сад № 11»</t>
  </si>
  <si>
    <t>Муниципальное бюджетное дошкольное образовательное учреждение «Детский сад № 17»</t>
  </si>
  <si>
    <t>Муниципальное бюджетное дошкольное образовательное учреждение «Детский сад № 25»</t>
  </si>
  <si>
    <t>Муниципальное бюджетное дошкольное образовательное учреждение «Детский сад № 27»</t>
  </si>
  <si>
    <t>Муниципальное бюджетное дошкольное образовательное учреждение «Детский сад № 29»</t>
  </si>
  <si>
    <t>Муниципальное бюджетное дошкольное образовательное учреждение «Детский сад № 30»</t>
  </si>
  <si>
    <t>Муниципальное бюджетное дошкольное образовательное учреждение «Детский сад № 31»</t>
  </si>
  <si>
    <t>Муниципальное бюджетное дошкольное образовательное учреждение «Детский сад № 32»</t>
  </si>
  <si>
    <t>Муниципальное бюджетное дошкольное образовательное учреждение «Детский сад № 33»</t>
  </si>
  <si>
    <t>Муниципальное бюджетное дошкольное образовательное учреждение «Детский сад № 34»</t>
  </si>
  <si>
    <t>Муниципальное бюджетное дошкольное образовательное учреждение «Детский сад № 35»</t>
  </si>
  <si>
    <t>Муниципальное бюджетное дошкольное образовательное учреждение «Детский сад № 36»</t>
  </si>
  <si>
    <t>Муниципальное бюджетное дошкольное образовательное учреждение «Детский сад № 37»</t>
  </si>
  <si>
    <t>Муниципальное бюджетное дошкольное образовательное учреждение «Детский сад № 40»</t>
  </si>
  <si>
    <t>Муниципальное бюджетное дошкольное образовательное учреждение «Детский сад № 44»</t>
  </si>
  <si>
    <t>Муниципальное бюджетное дошкольное образовательное учреждение «Детский сад № 45»</t>
  </si>
  <si>
    <t>Муниципальное бюджетное дошкольное образовательное учреждение «Детский сад № 46»</t>
  </si>
  <si>
    <t>Муниципальное бюджетное дошкольное образовательное учреждение «Детский сад № 50»</t>
  </si>
  <si>
    <t>Муниципальное бюджетное дошкольное образовательное учреждение «Детский сад № 53»</t>
  </si>
  <si>
    <t>Муниципальное бюджетное дошкольное образовательное учреждение «Детский сад № 54»</t>
  </si>
  <si>
    <t>Муниципальное бюджетное дошкольное образовательное учреждение «Детский сад № 55»</t>
  </si>
  <si>
    <t>Муниципальное бюджетное дошкольное образовательное учреждение «Детский сад № 56»</t>
  </si>
  <si>
    <t>Муниципальное бюджетное дошкольное образовательное учреждение «Детский сад «Искра»</t>
  </si>
  <si>
    <t>МБУ "ЦДИ и ОБ"</t>
  </si>
  <si>
    <t>Доля слушателей, удовлетворенных качеством оказания услуги</t>
  </si>
  <si>
    <t>процент</t>
  </si>
  <si>
    <t>Наличие информации о порядке оказания государственной услуги на информационных стендах и официальном сайте</t>
  </si>
  <si>
    <t>минута</t>
  </si>
  <si>
    <t>Время на оповещение</t>
  </si>
  <si>
    <t>Количество проведенных учений и тренировок по обеспечению орга-низации дежурно-диспетчерских услуг</t>
  </si>
  <si>
    <t>Количество информационного ма-териала о чрезвычайных ситуациях и их последствиях, доведенного до населения</t>
  </si>
  <si>
    <t>Степень удовлетворенности потребителей</t>
  </si>
  <si>
    <t>Количество разработанных доку-ментов</t>
  </si>
  <si>
    <t>единиц</t>
  </si>
  <si>
    <t>Мероприятия в сфере гражданской обороны</t>
  </si>
  <si>
    <t>Доля подготовленных слушателей</t>
  </si>
  <si>
    <t>Количество типовых компонентов информационно-телекоммуника-ционной инфраструктуры</t>
  </si>
  <si>
    <t>Время на обработку заявки и оповещение</t>
  </si>
  <si>
    <t>Содержание (эксплуатация) имущества, находящегося в государственной (муниципальной) собственности</t>
  </si>
  <si>
    <t>Услуга:Реализация дополнительных общеразвивающих программ</t>
  </si>
  <si>
    <t>Услуга: Реализация дополнительных предпрофессиональных программ в области искусств (Фортепиано)</t>
  </si>
  <si>
    <t>Услуга: Реализация дополнительных предпрофессиональных программ в области искусств (Народные инструменты)</t>
  </si>
  <si>
    <t>Услуга: Реализация дополнительных предпрофессиональных программ в области искусств (Хореографическое творчество)</t>
  </si>
  <si>
    <t>Услуга: Реализация дополнительных предпрофессиональных программ в области искусств (Декоративно-прикладное творчество)</t>
  </si>
  <si>
    <t>Услуга: Реализация дополнительных предпрофессиональных программ в области искусств (Живопись)</t>
  </si>
  <si>
    <t xml:space="preserve">Число лиц, прошедших спортивную подготовку на этапах спортивной подготовки </t>
  </si>
  <si>
    <t>Работа: Организация и проведекние официальных физкультурных (физкультурно-оздоровительных) мероприятий</t>
  </si>
  <si>
    <t>Работа: Обеспечение доступа к объектам спорта</t>
  </si>
  <si>
    <t>Часов</t>
  </si>
  <si>
    <t>Работа: Организация и проведене и спортивно-оздоровительной работы по развитию физической культуры и спорта среди различных групп населения</t>
  </si>
  <si>
    <t>МБУ "Молодежный центр"</t>
  </si>
  <si>
    <t>Работа: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</si>
  <si>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Услуга: Библиотечное, библиографическое и информационное обслуживание пользователей библиотеки (в стационарных условиях)</t>
  </si>
  <si>
    <t>Услуга: Библиотечное, библиографическое и информационное обслуживание пользователей библиотеки (вне стационара)</t>
  </si>
  <si>
    <t>Услуга: Реализация  дополнительных  предпрофессиональных  программ  в  области  искусств. Хоровое пение</t>
  </si>
  <si>
    <t>Услуга: Реализация  дополнительных  предпрофессиональных  программ  в  области  искусств. Фортепиано</t>
  </si>
  <si>
    <t>Услуга:Реализация  дополнительных  предпрофессиональных  программ  в  области  искусств. Народные инструменты</t>
  </si>
  <si>
    <t>Услуга: Реализация  дополнительных  предпрофессиональных  программ  в  области  искусств. Искусство театра</t>
  </si>
  <si>
    <t>Услуга:Реализация  дополнительных  общеразвивающих программ</t>
  </si>
  <si>
    <t>Услуга: Реализация дополнительных профессиональных программ в области искусств. Фортепиано</t>
  </si>
  <si>
    <t>Услуга: Реализация дополнительных предпрофессиональных программ в области искусств. Народные инструменты</t>
  </si>
  <si>
    <t>Услуга: Реализация дополнительных предпрофессиональных программ в области искусств. Струнные инструменты</t>
  </si>
  <si>
    <t>Услуга: Реализация дополнительных предпрофессиональных программ в области искусств. Духовые и ударные инструменты</t>
  </si>
  <si>
    <t>Услуга: Реализация дополнительных предпрофессиональных программ в области искусств. Хоровое пение</t>
  </si>
  <si>
    <t>Услуга: Реализация дополнительных общеразвивающих программ</t>
  </si>
  <si>
    <t>Муниципальное бюджетное учреждение "Детская художественная школа" г. Глазова</t>
  </si>
  <si>
    <t>Реализация дополнительных предпрофессиональных программ в области искусств (Дизайн)</t>
  </si>
  <si>
    <t>Реализация дополнительных общеразвивающих программ (Изобразительное искусство)</t>
  </si>
  <si>
    <t>Работа: Ведение бухгалтерского учета бюджетными, автономными учреждениями, формирование регистров бухгалтерского учета</t>
  </si>
  <si>
    <t>Услуга: Публичный показ музейных предметов, музейных коллекций (в стационарных условиях)</t>
  </si>
  <si>
    <t>Услуга: Публичный показ музейных предметов, музейных коллекций (вне стационара)</t>
  </si>
  <si>
    <t>Работа: Формирование, учет, изучение, обеспечение физического сохранения и безопасности музейных предметов, музейных коллекций</t>
  </si>
  <si>
    <t>Работа: Создание экспозиций (выставок) музеев, организация выездных выставок (в стационарных условиях, удаленно через информационно-телекоммуникационную сеть «Интернет»)</t>
  </si>
  <si>
    <t>Работа:Создание экспозиций (выставок) музеев, организация выездных выставок (вне стационара)</t>
  </si>
  <si>
    <t>Работа: Выявление, изучение, сохранение, развитие и популяризация объектов нематериального     культурного наследия народов Российской Федерации в области традиционной народной культуры</t>
  </si>
  <si>
    <t>Показатель является годовым</t>
  </si>
  <si>
    <t>МБОУ "СОШ №1"</t>
  </si>
  <si>
    <t>Реализация основных общеобразовательных программ основного общего образования(802111О.99.0.БА96АЮ58001</t>
  </si>
  <si>
    <t>Реализация основных общеобразовательных программ среднего общего образования(802112О.99.0.ББ11АЮ58001</t>
  </si>
  <si>
    <t>ИТОГО</t>
  </si>
  <si>
    <t>МБОУ "СОШ №2"</t>
  </si>
  <si>
    <t>Реализация основных общеобразовательных программ основного общего образования(802111О.99.0.БА96АЮ5800)</t>
  </si>
  <si>
    <t>Реализация основных общеобразовательных программ основного общего образования(802111О.99.0.БА96АА00001</t>
  </si>
  <si>
    <t>МБОУ "СОШ №3"</t>
  </si>
  <si>
    <t>Реализация основных общеобразовательных программ основного общего образования(802111О.99.0.БА96АЮ58001)</t>
  </si>
  <si>
    <t>МБОУ "СОШ №4"</t>
  </si>
  <si>
    <t>Реализация основных общеобразовательных программ начального общего образования(801012О.99.0.БА81АА0001</t>
  </si>
  <si>
    <t>МБОУ "Гимназия №6"</t>
  </si>
  <si>
    <t>МБОУ "СОШ №7"</t>
  </si>
  <si>
    <t>МБОУ "Гимназия №8"</t>
  </si>
  <si>
    <t>МБОУ "СОШ №9"</t>
  </si>
  <si>
    <t>МБОУ "СОШ №11"</t>
  </si>
  <si>
    <t>МБОУ "СОШ №12"</t>
  </si>
  <si>
    <t>Реализация основных общеобразовательных программ начального общего образования(801012О.99.0.БА81АА00001</t>
  </si>
  <si>
    <t>МБОУ "СОШ №13"</t>
  </si>
  <si>
    <t>МБОУ "Гимназия №14"</t>
  </si>
  <si>
    <t>МБОУ "СОШ №15" им.В.Н.Рождественского</t>
  </si>
  <si>
    <t>МБОУ "СОШ №16"</t>
  </si>
  <si>
    <t>МБОУ "СОШ №17" им.И.А.Наговицына</t>
  </si>
  <si>
    <t>Реализация основных общеобразовательных программ основного общего образования(802111О.99.0.БА96АЮ5800</t>
  </si>
  <si>
    <t>Реализация основных общеобразовательных программ основного общего образования(802111О.99.0.БА9600001</t>
  </si>
  <si>
    <t>показатели будут достигнуты к концу 2023 года</t>
  </si>
  <si>
    <t>заболеваемость детей</t>
  </si>
  <si>
    <t>высокая заболеваемость детей</t>
  </si>
  <si>
    <t>нет детей в поселке Дом отдыха Чепца</t>
  </si>
  <si>
    <t>МАУ  ЦСОО "Перемена"</t>
  </si>
  <si>
    <t>Организация проведения общественно-значимых мероприятий в сфере образования,науки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</si>
</sst>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0_ ;[Red]\-#,##0.00\ "/>
    <numFmt numFmtId="166" formatCode="#,##0_ ;[Red]\-#,##0\ 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  <numFmt numFmtId="178" formatCode="_-* #,##0.00&quot;р.&quot;_-;\-* #,##0.00&quot;р.&quot;_-;_-* \-??&quot;р.&quot;_-;_-@_-"/>
    <numFmt numFmtId="179" formatCode="[$-FC19]d\ mmmm\ yyyy\ &quot;г.&quot;"/>
    <numFmt numFmtId="180" formatCode="#,##0.00\ &quot;₽&quot;"/>
    <numFmt numFmtId="181" formatCode="#,##0.00\ _₽"/>
    <numFmt numFmtId="182" formatCode="#,##0.0"/>
    <numFmt numFmtId="183" formatCode="0.0"/>
    <numFmt numFmtId="184" formatCode="#,##0.000"/>
    <numFmt numFmtId="185" formatCode="#,##0.0000"/>
    <numFmt numFmtId="186" formatCode="#,##0.0;[Red]\-#,##0.0"/>
    <numFmt numFmtId="187" formatCode="0.0%"/>
  </numFmts>
  <fonts count="47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81" fontId="0" fillId="33" borderId="0" xfId="0" applyNumberFormat="1" applyFill="1" applyAlignment="1">
      <alignment/>
    </xf>
    <xf numFmtId="181" fontId="5" fillId="33" borderId="0" xfId="0" applyNumberFormat="1" applyFont="1" applyFill="1" applyBorder="1" applyAlignment="1">
      <alignment horizontal="center" wrapText="1"/>
    </xf>
    <xf numFmtId="181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182" fontId="7" fillId="33" borderId="10" xfId="0" applyNumberFormat="1" applyFont="1" applyFill="1" applyBorder="1" applyAlignment="1">
      <alignment horizontal="center" vertical="center"/>
    </xf>
    <xf numFmtId="182" fontId="1" fillId="33" borderId="10" xfId="0" applyNumberFormat="1" applyFont="1" applyFill="1" applyBorder="1" applyAlignment="1">
      <alignment horizontal="center" vertical="center"/>
    </xf>
    <xf numFmtId="182" fontId="1" fillId="33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81" fontId="7" fillId="33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 wrapText="1"/>
    </xf>
    <xf numFmtId="181" fontId="7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/>
    </xf>
    <xf numFmtId="181" fontId="1" fillId="33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81" fontId="1" fillId="33" borderId="12" xfId="0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" fillId="34" borderId="12" xfId="0" applyFont="1" applyFill="1" applyBorder="1" applyAlignment="1">
      <alignment vertical="center" wrapText="1"/>
    </xf>
    <xf numFmtId="164" fontId="1" fillId="0" borderId="12" xfId="0" applyNumberFormat="1" applyFont="1" applyBorder="1" applyAlignment="1">
      <alignment horizontal="right" vertical="center"/>
    </xf>
    <xf numFmtId="0" fontId="1" fillId="34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center" vertical="center" wrapText="1"/>
    </xf>
    <xf numFmtId="0" fontId="45" fillId="34" borderId="12" xfId="0" applyNumberFormat="1" applyFont="1" applyFill="1" applyBorder="1" applyAlignment="1">
      <alignment horizontal="left" vertical="top" wrapText="1"/>
    </xf>
    <xf numFmtId="181" fontId="1" fillId="33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81" fontId="1" fillId="35" borderId="15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64" fontId="1" fillId="34" borderId="12" xfId="0" applyNumberFormat="1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vertical="center" wrapText="1"/>
    </xf>
    <xf numFmtId="164" fontId="1" fillId="34" borderId="12" xfId="0" applyNumberFormat="1" applyFont="1" applyFill="1" applyBorder="1" applyAlignment="1">
      <alignment horizontal="center" vertical="center"/>
    </xf>
    <xf numFmtId="16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justify" vertical="top"/>
    </xf>
    <xf numFmtId="0" fontId="45" fillId="34" borderId="12" xfId="52" applyFont="1" applyFill="1" applyBorder="1" applyAlignment="1">
      <alignment horizontal="left" vertical="top" wrapText="1"/>
      <protection/>
    </xf>
    <xf numFmtId="0" fontId="45" fillId="34" borderId="12" xfId="52" applyFont="1" applyFill="1" applyBorder="1" applyAlignment="1">
      <alignment horizontal="center" vertical="center" wrapText="1"/>
      <protection/>
    </xf>
    <xf numFmtId="0" fontId="45" fillId="34" borderId="12" xfId="52" applyFont="1" applyFill="1" applyBorder="1" applyAlignment="1">
      <alignment horizontal="center" vertical="center"/>
      <protection/>
    </xf>
    <xf numFmtId="4" fontId="45" fillId="34" borderId="12" xfId="52" applyNumberFormat="1" applyFont="1" applyFill="1" applyBorder="1" applyAlignment="1">
      <alignment horizontal="center" vertical="center"/>
      <protection/>
    </xf>
    <xf numFmtId="4" fontId="45" fillId="34" borderId="12" xfId="0" applyNumberFormat="1" applyFont="1" applyFill="1" applyBorder="1" applyAlignment="1">
      <alignment horizontal="center" vertical="center" wrapText="1"/>
    </xf>
    <xf numFmtId="0" fontId="45" fillId="34" borderId="12" xfId="52" applyFont="1" applyFill="1" applyBorder="1" applyAlignment="1">
      <alignment horizontal="center" vertical="top" wrapText="1"/>
      <protection/>
    </xf>
    <xf numFmtId="4" fontId="45" fillId="0" borderId="12" xfId="52" applyNumberFormat="1" applyFont="1" applyFill="1" applyBorder="1" applyAlignment="1">
      <alignment horizontal="center" vertical="center"/>
      <protection/>
    </xf>
    <xf numFmtId="4" fontId="45" fillId="0" borderId="12" xfId="0" applyNumberFormat="1" applyFont="1" applyFill="1" applyBorder="1" applyAlignment="1">
      <alignment horizontal="center" vertical="center" wrapText="1"/>
    </xf>
    <xf numFmtId="43" fontId="45" fillId="0" borderId="12" xfId="59" applyFont="1" applyFill="1" applyBorder="1" applyAlignment="1">
      <alignment horizontal="center" vertical="center"/>
    </xf>
    <xf numFmtId="10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vertical="top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4" fontId="45" fillId="34" borderId="12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vertical="top" wrapText="1"/>
    </xf>
    <xf numFmtId="0" fontId="45" fillId="34" borderId="12" xfId="0" applyFont="1" applyFill="1" applyBorder="1" applyAlignment="1">
      <alignment horizontal="left" vertical="top" wrapText="1"/>
    </xf>
    <xf numFmtId="2" fontId="45" fillId="34" borderId="12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/>
    </xf>
    <xf numFmtId="2" fontId="45" fillId="34" borderId="12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justify" vertical="center" wrapText="1"/>
    </xf>
    <xf numFmtId="0" fontId="1" fillId="34" borderId="1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81" fontId="1" fillId="33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2" fontId="1" fillId="33" borderId="18" xfId="0" applyNumberFormat="1" applyFont="1" applyFill="1" applyBorder="1" applyAlignment="1">
      <alignment horizontal="center" vertical="center"/>
    </xf>
    <xf numFmtId="182" fontId="1" fillId="33" borderId="19" xfId="0" applyNumberFormat="1" applyFont="1" applyFill="1" applyBorder="1" applyAlignment="1">
      <alignment horizontal="center" vertical="center"/>
    </xf>
    <xf numFmtId="182" fontId="1" fillId="33" borderId="20" xfId="0" applyNumberFormat="1" applyFont="1" applyFill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5" fillId="34" borderId="12" xfId="5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45" fillId="34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tabSelected="1" view="pageBreakPreview" zoomScale="60" workbookViewId="0" topLeftCell="A238">
      <selection activeCell="F190" sqref="F190:H190"/>
    </sheetView>
  </sheetViews>
  <sheetFormatPr defaultColWidth="11.57421875" defaultRowHeight="12.75"/>
  <cols>
    <col min="1" max="1" width="5.421875" style="24" customWidth="1"/>
    <col min="2" max="2" width="20.28125" style="1" customWidth="1"/>
    <col min="3" max="3" width="28.7109375" style="1" customWidth="1"/>
    <col min="4" max="4" width="18.28125" style="2" customWidth="1"/>
    <col min="5" max="5" width="13.28125" style="2" customWidth="1"/>
    <col min="6" max="6" width="17.57421875" style="2" customWidth="1"/>
    <col min="7" max="7" width="17.8515625" style="2" customWidth="1"/>
    <col min="8" max="8" width="17.28125" style="2" customWidth="1"/>
    <col min="9" max="9" width="17.28125" style="15" hidden="1" customWidth="1"/>
    <col min="10" max="10" width="17.7109375" style="0" customWidth="1"/>
    <col min="11" max="11" width="28.00390625" style="0" customWidth="1"/>
    <col min="12" max="12" width="15.7109375" style="18" hidden="1" customWidth="1"/>
    <col min="13" max="13" width="18.28125" style="0" customWidth="1"/>
  </cols>
  <sheetData>
    <row r="1" spans="2:4" ht="12.75" hidden="1">
      <c r="B1" s="3"/>
      <c r="C1" s="3"/>
      <c r="D1" s="4"/>
    </row>
    <row r="2" spans="1:13" ht="18.75" customHeight="1" hidden="1">
      <c r="A2" s="25"/>
      <c r="B2" s="109" t="s">
        <v>43</v>
      </c>
      <c r="C2" s="109"/>
      <c r="D2" s="109"/>
      <c r="E2" s="109"/>
      <c r="F2" s="109"/>
      <c r="G2" s="109"/>
      <c r="H2" s="109"/>
      <c r="I2" s="109"/>
      <c r="J2" s="109"/>
      <c r="K2" s="13"/>
      <c r="L2" s="19"/>
      <c r="M2" s="12"/>
    </row>
    <row r="3" spans="1:13" ht="18" hidden="1">
      <c r="A3" s="25"/>
      <c r="B3" s="109"/>
      <c r="C3" s="109"/>
      <c r="D3" s="109"/>
      <c r="E3" s="109"/>
      <c r="F3" s="109"/>
      <c r="G3" s="109"/>
      <c r="H3" s="109"/>
      <c r="I3" s="109"/>
      <c r="J3" s="109"/>
      <c r="K3" s="13"/>
      <c r="L3" s="19"/>
      <c r="M3" s="8"/>
    </row>
    <row r="4" spans="1:13" ht="18" hidden="1">
      <c r="A4" s="25"/>
      <c r="B4" s="110"/>
      <c r="C4" s="110"/>
      <c r="D4" s="110"/>
      <c r="E4" s="110"/>
      <c r="F4" s="110"/>
      <c r="G4" s="110"/>
      <c r="H4" s="110"/>
      <c r="I4" s="16"/>
      <c r="J4" s="8"/>
      <c r="K4" s="8"/>
      <c r="L4" s="20"/>
      <c r="M4" s="8"/>
    </row>
    <row r="5" spans="1:13" ht="18" hidden="1">
      <c r="A5" s="25"/>
      <c r="B5" s="9"/>
      <c r="C5" s="9"/>
      <c r="D5" s="10"/>
      <c r="E5" s="11"/>
      <c r="F5" s="11"/>
      <c r="G5" s="11"/>
      <c r="H5" s="11"/>
      <c r="I5" s="17"/>
      <c r="J5" s="8"/>
      <c r="K5" s="8"/>
      <c r="L5" s="20"/>
      <c r="M5" s="8"/>
    </row>
    <row r="6" spans="1:13" ht="18">
      <c r="A6" s="25"/>
      <c r="B6" s="9"/>
      <c r="C6" s="9"/>
      <c r="D6" s="10"/>
      <c r="E6" s="11"/>
      <c r="F6" s="11"/>
      <c r="G6" s="11"/>
      <c r="H6" s="11"/>
      <c r="I6" s="17"/>
      <c r="J6" s="8"/>
      <c r="K6" s="8"/>
      <c r="L6" s="20"/>
      <c r="M6" s="8"/>
    </row>
    <row r="7" spans="1:13" ht="18" thickBot="1">
      <c r="A7" s="25"/>
      <c r="B7" s="9"/>
      <c r="C7" s="9"/>
      <c r="D7" s="10"/>
      <c r="E7" s="11"/>
      <c r="F7" s="11"/>
      <c r="G7" s="11"/>
      <c r="H7" s="11"/>
      <c r="I7" s="17"/>
      <c r="J7" s="8"/>
      <c r="K7" s="8"/>
      <c r="L7" s="20"/>
      <c r="M7" s="8"/>
    </row>
    <row r="8" spans="1:12" s="5" customFormat="1" ht="58.5" customHeight="1" thickBot="1">
      <c r="A8" s="27" t="s">
        <v>0</v>
      </c>
      <c r="B8" s="28" t="s">
        <v>1</v>
      </c>
      <c r="C8" s="28" t="s">
        <v>21</v>
      </c>
      <c r="D8" s="29" t="s">
        <v>2</v>
      </c>
      <c r="E8" s="29" t="s">
        <v>5</v>
      </c>
      <c r="F8" s="29" t="s">
        <v>6</v>
      </c>
      <c r="G8" s="29" t="s">
        <v>3</v>
      </c>
      <c r="H8" s="29" t="s">
        <v>4</v>
      </c>
      <c r="I8" s="30" t="s">
        <v>44</v>
      </c>
      <c r="J8" s="28" t="s">
        <v>45</v>
      </c>
      <c r="K8" s="28" t="s">
        <v>7</v>
      </c>
      <c r="L8" s="26" t="s">
        <v>46</v>
      </c>
    </row>
    <row r="9" spans="1:12" s="5" customFormat="1" ht="14.25" customHeight="1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8</v>
      </c>
      <c r="J9" s="37">
        <v>9</v>
      </c>
      <c r="K9" s="126">
        <v>10</v>
      </c>
      <c r="L9" s="26">
        <v>10</v>
      </c>
    </row>
    <row r="10" spans="1:12" s="6" customFormat="1" ht="40.5">
      <c r="A10" s="118">
        <v>1</v>
      </c>
      <c r="B10" s="106" t="s">
        <v>202</v>
      </c>
      <c r="C10" s="35" t="s">
        <v>25</v>
      </c>
      <c r="D10" s="104" t="s">
        <v>8</v>
      </c>
      <c r="E10" s="105" t="s">
        <v>9</v>
      </c>
      <c r="F10" s="31">
        <v>236</v>
      </c>
      <c r="G10" s="31">
        <v>236</v>
      </c>
      <c r="H10" s="31">
        <v>236</v>
      </c>
      <c r="I10" s="111">
        <f>H10-G10</f>
        <v>0</v>
      </c>
      <c r="J10" s="31" t="s">
        <v>10</v>
      </c>
      <c r="K10" s="112"/>
      <c r="L10" s="113">
        <f>H10/G10*100</f>
        <v>100</v>
      </c>
    </row>
    <row r="11" spans="1:12" s="6" customFormat="1" ht="40.5">
      <c r="A11" s="127"/>
      <c r="B11" s="106"/>
      <c r="C11" s="35" t="s">
        <v>203</v>
      </c>
      <c r="D11" s="104"/>
      <c r="E11" s="105"/>
      <c r="F11" s="31">
        <v>254</v>
      </c>
      <c r="G11" s="31">
        <v>254</v>
      </c>
      <c r="H11" s="31">
        <v>254</v>
      </c>
      <c r="I11" s="111"/>
      <c r="J11" s="31" t="s">
        <v>10</v>
      </c>
      <c r="K11" s="112"/>
      <c r="L11" s="113"/>
    </row>
    <row r="12" spans="1:12" s="6" customFormat="1" ht="40.5">
      <c r="A12" s="127"/>
      <c r="B12" s="106"/>
      <c r="C12" s="35" t="s">
        <v>204</v>
      </c>
      <c r="D12" s="104"/>
      <c r="E12" s="105"/>
      <c r="F12" s="31">
        <v>35</v>
      </c>
      <c r="G12" s="31">
        <v>35</v>
      </c>
      <c r="H12" s="31">
        <v>35</v>
      </c>
      <c r="I12" s="111"/>
      <c r="J12" s="31" t="s">
        <v>10</v>
      </c>
      <c r="K12" s="112"/>
      <c r="L12" s="114"/>
    </row>
    <row r="13" spans="1:12" s="6" customFormat="1" ht="12.75">
      <c r="A13" s="127"/>
      <c r="B13" s="106"/>
      <c r="C13" s="32" t="s">
        <v>205</v>
      </c>
      <c r="D13" s="39"/>
      <c r="E13" s="36"/>
      <c r="F13" s="36">
        <f>F10+F11+F12</f>
        <v>525</v>
      </c>
      <c r="G13" s="36">
        <f>G10+G11+G12</f>
        <v>525</v>
      </c>
      <c r="H13" s="36">
        <f>H10+H11+H12</f>
        <v>525</v>
      </c>
      <c r="I13" s="111">
        <f>H13-G13</f>
        <v>0</v>
      </c>
      <c r="J13" s="36"/>
      <c r="K13" s="112"/>
      <c r="L13" s="115">
        <f>H13/G13*100</f>
        <v>100</v>
      </c>
    </row>
    <row r="14" spans="1:12" s="6" customFormat="1" ht="40.5">
      <c r="A14" s="118">
        <v>2</v>
      </c>
      <c r="B14" s="106" t="s">
        <v>206</v>
      </c>
      <c r="C14" s="35" t="s">
        <v>25</v>
      </c>
      <c r="D14" s="104" t="s">
        <v>8</v>
      </c>
      <c r="E14" s="105" t="s">
        <v>9</v>
      </c>
      <c r="F14" s="31">
        <v>335</v>
      </c>
      <c r="G14" s="31">
        <v>335</v>
      </c>
      <c r="H14" s="31">
        <v>335</v>
      </c>
      <c r="I14" s="111"/>
      <c r="J14" s="31" t="s">
        <v>10</v>
      </c>
      <c r="K14" s="112"/>
      <c r="L14" s="113"/>
    </row>
    <row r="15" spans="1:12" s="6" customFormat="1" ht="40.5">
      <c r="A15" s="127"/>
      <c r="B15" s="106"/>
      <c r="C15" s="35" t="s">
        <v>207</v>
      </c>
      <c r="D15" s="104"/>
      <c r="E15" s="105"/>
      <c r="F15" s="31">
        <v>362</v>
      </c>
      <c r="G15" s="31">
        <v>362</v>
      </c>
      <c r="H15" s="31">
        <v>362</v>
      </c>
      <c r="I15" s="111"/>
      <c r="J15" s="31" t="s">
        <v>10</v>
      </c>
      <c r="K15" s="112"/>
      <c r="L15" s="113"/>
    </row>
    <row r="16" spans="1:12" s="6" customFormat="1" ht="40.5">
      <c r="A16" s="127"/>
      <c r="B16" s="106"/>
      <c r="C16" s="35" t="s">
        <v>208</v>
      </c>
      <c r="D16" s="104"/>
      <c r="E16" s="105"/>
      <c r="F16" s="31">
        <v>20</v>
      </c>
      <c r="G16" s="31">
        <v>20</v>
      </c>
      <c r="H16" s="31">
        <v>20</v>
      </c>
      <c r="I16" s="111"/>
      <c r="J16" s="31" t="s">
        <v>10</v>
      </c>
      <c r="K16" s="112"/>
      <c r="L16" s="113"/>
    </row>
    <row r="17" spans="1:12" s="6" customFormat="1" ht="54" customHeight="1">
      <c r="A17" s="127"/>
      <c r="B17" s="106"/>
      <c r="C17" s="35" t="s">
        <v>204</v>
      </c>
      <c r="D17" s="104"/>
      <c r="E17" s="105"/>
      <c r="F17" s="31">
        <v>68</v>
      </c>
      <c r="G17" s="31">
        <v>68</v>
      </c>
      <c r="H17" s="31">
        <v>69</v>
      </c>
      <c r="I17" s="111"/>
      <c r="J17" s="31" t="s">
        <v>10</v>
      </c>
      <c r="K17" s="112"/>
      <c r="L17" s="114"/>
    </row>
    <row r="18" spans="1:12" s="6" customFormat="1" ht="12.75">
      <c r="A18" s="127"/>
      <c r="B18" s="106"/>
      <c r="C18" s="32" t="s">
        <v>205</v>
      </c>
      <c r="D18" s="33"/>
      <c r="E18" s="31"/>
      <c r="F18" s="36">
        <f>SUM(F14:F17)</f>
        <v>785</v>
      </c>
      <c r="G18" s="36">
        <f>SUM(G14:G17)</f>
        <v>785</v>
      </c>
      <c r="H18" s="36">
        <f>SUM(H14:H17)</f>
        <v>786</v>
      </c>
      <c r="I18" s="111">
        <f>H18-G18</f>
        <v>1</v>
      </c>
      <c r="J18" s="36"/>
      <c r="K18" s="112"/>
      <c r="L18" s="115">
        <f>H18/G18*100</f>
        <v>100.12738853503184</v>
      </c>
    </row>
    <row r="19" spans="1:12" s="6" customFormat="1" ht="40.5">
      <c r="A19" s="118">
        <v>3</v>
      </c>
      <c r="B19" s="106" t="s">
        <v>209</v>
      </c>
      <c r="C19" s="35" t="s">
        <v>25</v>
      </c>
      <c r="D19" s="104" t="s">
        <v>8</v>
      </c>
      <c r="E19" s="105" t="s">
        <v>9</v>
      </c>
      <c r="F19" s="31">
        <v>246</v>
      </c>
      <c r="G19" s="31">
        <v>246</v>
      </c>
      <c r="H19" s="31">
        <v>246</v>
      </c>
      <c r="I19" s="111"/>
      <c r="J19" s="31" t="s">
        <v>10</v>
      </c>
      <c r="K19" s="112"/>
      <c r="L19" s="113"/>
    </row>
    <row r="20" spans="1:12" s="6" customFormat="1" ht="40.5">
      <c r="A20" s="127"/>
      <c r="B20" s="106"/>
      <c r="C20" s="35" t="s">
        <v>210</v>
      </c>
      <c r="D20" s="104"/>
      <c r="E20" s="105"/>
      <c r="F20" s="31">
        <v>272</v>
      </c>
      <c r="G20" s="31">
        <v>272</v>
      </c>
      <c r="H20" s="31">
        <v>272</v>
      </c>
      <c r="I20" s="111"/>
      <c r="J20" s="31" t="s">
        <v>10</v>
      </c>
      <c r="K20" s="112"/>
      <c r="L20" s="114"/>
    </row>
    <row r="21" spans="1:12" s="6" customFormat="1" ht="40.5">
      <c r="A21" s="127"/>
      <c r="B21" s="106"/>
      <c r="C21" s="35" t="s">
        <v>204</v>
      </c>
      <c r="D21" s="104"/>
      <c r="E21" s="105"/>
      <c r="F21" s="31">
        <v>17</v>
      </c>
      <c r="G21" s="31">
        <v>17</v>
      </c>
      <c r="H21" s="31">
        <v>17</v>
      </c>
      <c r="I21" s="111">
        <f>H21-G21</f>
        <v>0</v>
      </c>
      <c r="J21" s="31" t="s">
        <v>10</v>
      </c>
      <c r="K21" s="112"/>
      <c r="L21" s="115">
        <f>H21/G21*100</f>
        <v>100</v>
      </c>
    </row>
    <row r="22" spans="1:12" s="6" customFormat="1" ht="12.75">
      <c r="A22" s="127"/>
      <c r="B22" s="106"/>
      <c r="C22" s="32" t="s">
        <v>205</v>
      </c>
      <c r="D22" s="33"/>
      <c r="E22" s="31"/>
      <c r="F22" s="36">
        <f>F19+F20+F21</f>
        <v>535</v>
      </c>
      <c r="G22" s="36">
        <f>G19+G20+G21</f>
        <v>535</v>
      </c>
      <c r="H22" s="36">
        <f>H19+H20+H21</f>
        <v>535</v>
      </c>
      <c r="I22" s="111"/>
      <c r="J22" s="31"/>
      <c r="K22" s="112"/>
      <c r="L22" s="113"/>
    </row>
    <row r="23" spans="1:12" s="6" customFormat="1" ht="40.5">
      <c r="A23" s="118">
        <v>4</v>
      </c>
      <c r="B23" s="106" t="s">
        <v>211</v>
      </c>
      <c r="C23" s="35" t="s">
        <v>25</v>
      </c>
      <c r="D23" s="104" t="s">
        <v>8</v>
      </c>
      <c r="E23" s="105" t="s">
        <v>9</v>
      </c>
      <c r="F23" s="31">
        <v>296</v>
      </c>
      <c r="G23" s="31">
        <v>296</v>
      </c>
      <c r="H23" s="31">
        <v>296</v>
      </c>
      <c r="I23" s="111"/>
      <c r="J23" s="31" t="s">
        <v>10</v>
      </c>
      <c r="K23" s="112"/>
      <c r="L23" s="114"/>
    </row>
    <row r="24" spans="1:12" s="6" customFormat="1" ht="40.5">
      <c r="A24" s="127"/>
      <c r="B24" s="106"/>
      <c r="C24" s="35" t="s">
        <v>212</v>
      </c>
      <c r="D24" s="104"/>
      <c r="E24" s="105"/>
      <c r="F24" s="31">
        <v>17</v>
      </c>
      <c r="G24" s="31">
        <v>17</v>
      </c>
      <c r="H24" s="31">
        <v>17</v>
      </c>
      <c r="I24" s="111">
        <f>H24-G24</f>
        <v>0</v>
      </c>
      <c r="J24" s="31" t="s">
        <v>10</v>
      </c>
      <c r="K24" s="112"/>
      <c r="L24" s="115">
        <f>H24/G24*100</f>
        <v>100</v>
      </c>
    </row>
    <row r="25" spans="1:12" s="6" customFormat="1" ht="40.5">
      <c r="A25" s="127"/>
      <c r="B25" s="106"/>
      <c r="C25" s="35" t="s">
        <v>203</v>
      </c>
      <c r="D25" s="104"/>
      <c r="E25" s="105"/>
      <c r="F25" s="31">
        <v>391</v>
      </c>
      <c r="G25" s="31">
        <v>391</v>
      </c>
      <c r="H25" s="31">
        <v>390</v>
      </c>
      <c r="I25" s="111"/>
      <c r="J25" s="31" t="s">
        <v>10</v>
      </c>
      <c r="K25" s="112"/>
      <c r="L25" s="113"/>
    </row>
    <row r="26" spans="1:12" s="6" customFormat="1" ht="40.5">
      <c r="A26" s="127"/>
      <c r="B26" s="106"/>
      <c r="C26" s="35" t="s">
        <v>204</v>
      </c>
      <c r="D26" s="104"/>
      <c r="E26" s="105"/>
      <c r="F26" s="31">
        <v>34</v>
      </c>
      <c r="G26" s="31">
        <v>34</v>
      </c>
      <c r="H26" s="31">
        <v>35</v>
      </c>
      <c r="I26" s="111"/>
      <c r="J26" s="31" t="s">
        <v>10</v>
      </c>
      <c r="K26" s="112"/>
      <c r="L26" s="114"/>
    </row>
    <row r="27" spans="1:12" s="6" customFormat="1" ht="15" customHeight="1">
      <c r="A27" s="127"/>
      <c r="B27" s="106"/>
      <c r="C27" s="32" t="s">
        <v>205</v>
      </c>
      <c r="D27" s="33"/>
      <c r="E27" s="31"/>
      <c r="F27" s="36">
        <f>SUM(F23:F26)</f>
        <v>738</v>
      </c>
      <c r="G27" s="36">
        <f>SUM(G23:G26)</f>
        <v>738</v>
      </c>
      <c r="H27" s="36">
        <f>SUM(H23:H26)</f>
        <v>738</v>
      </c>
      <c r="I27" s="111">
        <f>H27-G27</f>
        <v>0</v>
      </c>
      <c r="J27" s="36"/>
      <c r="K27" s="112"/>
      <c r="L27" s="115">
        <f>H27/G27*100</f>
        <v>100</v>
      </c>
    </row>
    <row r="28" spans="1:12" s="6" customFormat="1" ht="40.5">
      <c r="A28" s="118">
        <v>5</v>
      </c>
      <c r="B28" s="106" t="s">
        <v>213</v>
      </c>
      <c r="C28" s="35" t="s">
        <v>25</v>
      </c>
      <c r="D28" s="104" t="s">
        <v>8</v>
      </c>
      <c r="E28" s="105" t="s">
        <v>9</v>
      </c>
      <c r="F28" s="31">
        <v>173</v>
      </c>
      <c r="G28" s="31">
        <v>173</v>
      </c>
      <c r="H28" s="31">
        <v>173</v>
      </c>
      <c r="I28" s="111"/>
      <c r="J28" s="31" t="s">
        <v>10</v>
      </c>
      <c r="K28" s="112"/>
      <c r="L28" s="113"/>
    </row>
    <row r="29" spans="1:12" s="6" customFormat="1" ht="40.5">
      <c r="A29" s="127"/>
      <c r="B29" s="106"/>
      <c r="C29" s="35" t="s">
        <v>210</v>
      </c>
      <c r="D29" s="104"/>
      <c r="E29" s="105"/>
      <c r="F29" s="31">
        <v>241</v>
      </c>
      <c r="G29" s="31">
        <v>241</v>
      </c>
      <c r="H29" s="31">
        <v>241</v>
      </c>
      <c r="I29" s="111"/>
      <c r="J29" s="31" t="s">
        <v>10</v>
      </c>
      <c r="K29" s="112"/>
      <c r="L29" s="114"/>
    </row>
    <row r="30" spans="1:12" s="6" customFormat="1" ht="40.5">
      <c r="A30" s="127"/>
      <c r="B30" s="106"/>
      <c r="C30" s="35" t="s">
        <v>204</v>
      </c>
      <c r="D30" s="104"/>
      <c r="E30" s="105"/>
      <c r="F30" s="31">
        <v>77</v>
      </c>
      <c r="G30" s="31">
        <v>77</v>
      </c>
      <c r="H30" s="31">
        <v>76</v>
      </c>
      <c r="I30" s="111">
        <f>H30-G30</f>
        <v>-1</v>
      </c>
      <c r="J30" s="31" t="s">
        <v>10</v>
      </c>
      <c r="K30" s="112"/>
      <c r="L30" s="115">
        <f>H30/G30*100</f>
        <v>98.7012987012987</v>
      </c>
    </row>
    <row r="31" spans="1:12" s="6" customFormat="1" ht="12.75">
      <c r="A31" s="127"/>
      <c r="B31" s="106"/>
      <c r="C31" s="32" t="s">
        <v>205</v>
      </c>
      <c r="D31" s="33"/>
      <c r="E31" s="31"/>
      <c r="F31" s="36">
        <f>F28+F29+F30</f>
        <v>491</v>
      </c>
      <c r="G31" s="36">
        <f>G28+G29+G30</f>
        <v>491</v>
      </c>
      <c r="H31" s="36">
        <f>H28+H29+H30</f>
        <v>490</v>
      </c>
      <c r="I31" s="111"/>
      <c r="J31" s="36"/>
      <c r="K31" s="112"/>
      <c r="L31" s="113"/>
    </row>
    <row r="32" spans="1:12" s="6" customFormat="1" ht="40.5">
      <c r="A32" s="118">
        <v>6</v>
      </c>
      <c r="B32" s="106" t="s">
        <v>214</v>
      </c>
      <c r="C32" s="35" t="s">
        <v>25</v>
      </c>
      <c r="D32" s="104" t="s">
        <v>8</v>
      </c>
      <c r="E32" s="105" t="s">
        <v>9</v>
      </c>
      <c r="F32" s="31">
        <v>228</v>
      </c>
      <c r="G32" s="31">
        <v>228</v>
      </c>
      <c r="H32" s="31">
        <v>228</v>
      </c>
      <c r="I32" s="111"/>
      <c r="J32" s="31" t="s">
        <v>10</v>
      </c>
      <c r="K32" s="112"/>
      <c r="L32" s="114"/>
    </row>
    <row r="33" spans="1:12" s="6" customFormat="1" ht="40.5">
      <c r="A33" s="127"/>
      <c r="B33" s="106"/>
      <c r="C33" s="35" t="s">
        <v>210</v>
      </c>
      <c r="D33" s="104"/>
      <c r="E33" s="105"/>
      <c r="F33" s="31">
        <v>228</v>
      </c>
      <c r="G33" s="31">
        <v>228</v>
      </c>
      <c r="H33" s="31">
        <v>227</v>
      </c>
      <c r="I33" s="111">
        <f>H33-G33</f>
        <v>-1</v>
      </c>
      <c r="J33" s="31" t="s">
        <v>10</v>
      </c>
      <c r="K33" s="112"/>
      <c r="L33" s="115">
        <f>H33/G33*100</f>
        <v>99.56140350877193</v>
      </c>
    </row>
    <row r="34" spans="1:12" s="6" customFormat="1" ht="40.5">
      <c r="A34" s="127"/>
      <c r="B34" s="106"/>
      <c r="C34" s="35" t="s">
        <v>204</v>
      </c>
      <c r="D34" s="104"/>
      <c r="E34" s="105"/>
      <c r="F34" s="31">
        <v>32</v>
      </c>
      <c r="G34" s="31">
        <v>32</v>
      </c>
      <c r="H34" s="31">
        <v>32</v>
      </c>
      <c r="I34" s="111"/>
      <c r="J34" s="31" t="s">
        <v>10</v>
      </c>
      <c r="K34" s="112"/>
      <c r="L34" s="113"/>
    </row>
    <row r="35" spans="1:12" s="6" customFormat="1" ht="12.75">
      <c r="A35" s="127"/>
      <c r="B35" s="106"/>
      <c r="C35" s="32" t="s">
        <v>205</v>
      </c>
      <c r="D35" s="33"/>
      <c r="E35" s="31"/>
      <c r="F35" s="36">
        <f>F32+F33+F34</f>
        <v>488</v>
      </c>
      <c r="G35" s="36">
        <f>G32+G33+G34</f>
        <v>488</v>
      </c>
      <c r="H35" s="36">
        <f>H32+H33+H34</f>
        <v>487</v>
      </c>
      <c r="I35" s="111"/>
      <c r="J35" s="36"/>
      <c r="K35" s="112"/>
      <c r="L35" s="114"/>
    </row>
    <row r="36" spans="1:12" s="6" customFormat="1" ht="40.5">
      <c r="A36" s="118">
        <v>7</v>
      </c>
      <c r="B36" s="106" t="s">
        <v>215</v>
      </c>
      <c r="C36" s="35" t="s">
        <v>25</v>
      </c>
      <c r="D36" s="104" t="s">
        <v>8</v>
      </c>
      <c r="E36" s="105" t="s">
        <v>9</v>
      </c>
      <c r="F36" s="31">
        <v>186</v>
      </c>
      <c r="G36" s="31">
        <v>186</v>
      </c>
      <c r="H36" s="31">
        <v>186</v>
      </c>
      <c r="I36" s="111">
        <f>H36-G36</f>
        <v>0</v>
      </c>
      <c r="J36" s="31" t="s">
        <v>10</v>
      </c>
      <c r="K36" s="116"/>
      <c r="L36" s="115">
        <f>H36/G36*100</f>
        <v>100</v>
      </c>
    </row>
    <row r="37" spans="1:12" s="6" customFormat="1" ht="40.5">
      <c r="A37" s="127"/>
      <c r="B37" s="106"/>
      <c r="C37" s="35" t="s">
        <v>210</v>
      </c>
      <c r="D37" s="104"/>
      <c r="E37" s="105"/>
      <c r="F37" s="31">
        <v>221</v>
      </c>
      <c r="G37" s="31">
        <v>221</v>
      </c>
      <c r="H37" s="31">
        <v>221</v>
      </c>
      <c r="I37" s="111"/>
      <c r="J37" s="31" t="s">
        <v>10</v>
      </c>
      <c r="K37" s="116"/>
      <c r="L37" s="113"/>
    </row>
    <row r="38" spans="1:12" s="6" customFormat="1" ht="40.5">
      <c r="A38" s="127"/>
      <c r="B38" s="106"/>
      <c r="C38" s="35" t="s">
        <v>204</v>
      </c>
      <c r="D38" s="104"/>
      <c r="E38" s="105"/>
      <c r="F38" s="31">
        <v>75</v>
      </c>
      <c r="G38" s="31">
        <v>75</v>
      </c>
      <c r="H38" s="31">
        <v>75</v>
      </c>
      <c r="I38" s="111"/>
      <c r="J38" s="31" t="s">
        <v>10</v>
      </c>
      <c r="K38" s="116"/>
      <c r="L38" s="114"/>
    </row>
    <row r="39" spans="1:12" s="6" customFormat="1" ht="12.75">
      <c r="A39" s="127"/>
      <c r="B39" s="106"/>
      <c r="C39" s="32" t="s">
        <v>205</v>
      </c>
      <c r="D39" s="33"/>
      <c r="E39" s="31"/>
      <c r="F39" s="36">
        <f>F36+F37+F38</f>
        <v>482</v>
      </c>
      <c r="G39" s="36">
        <f>G36+G37+G38</f>
        <v>482</v>
      </c>
      <c r="H39" s="36">
        <f>H36+H37+H38</f>
        <v>482</v>
      </c>
      <c r="I39" s="111">
        <f>H39-G39</f>
        <v>0</v>
      </c>
      <c r="J39" s="36"/>
      <c r="K39" s="112"/>
      <c r="L39" s="115">
        <f>H39/G39*100</f>
        <v>100</v>
      </c>
    </row>
    <row r="40" spans="1:12" s="6" customFormat="1" ht="40.5">
      <c r="A40" s="118">
        <v>8</v>
      </c>
      <c r="B40" s="106" t="s">
        <v>216</v>
      </c>
      <c r="C40" s="35" t="s">
        <v>25</v>
      </c>
      <c r="D40" s="104" t="s">
        <v>8</v>
      </c>
      <c r="E40" s="105" t="s">
        <v>9</v>
      </c>
      <c r="F40" s="31">
        <v>175</v>
      </c>
      <c r="G40" s="31">
        <v>175</v>
      </c>
      <c r="H40" s="31">
        <v>175</v>
      </c>
      <c r="I40" s="111"/>
      <c r="J40" s="31" t="s">
        <v>10</v>
      </c>
      <c r="K40" s="112"/>
      <c r="L40" s="113"/>
    </row>
    <row r="41" spans="1:12" s="6" customFormat="1" ht="40.5">
      <c r="A41" s="127"/>
      <c r="B41" s="106"/>
      <c r="C41" s="35" t="s">
        <v>210</v>
      </c>
      <c r="D41" s="104"/>
      <c r="E41" s="105"/>
      <c r="F41" s="31">
        <v>234</v>
      </c>
      <c r="G41" s="31">
        <v>234</v>
      </c>
      <c r="H41" s="31">
        <v>234</v>
      </c>
      <c r="I41" s="111"/>
      <c r="J41" s="31" t="s">
        <v>10</v>
      </c>
      <c r="K41" s="112"/>
      <c r="L41" s="114"/>
    </row>
    <row r="42" spans="1:12" s="6" customFormat="1" ht="40.5">
      <c r="A42" s="127"/>
      <c r="B42" s="106"/>
      <c r="C42" s="35" t="s">
        <v>204</v>
      </c>
      <c r="D42" s="104"/>
      <c r="E42" s="105"/>
      <c r="F42" s="31">
        <v>17</v>
      </c>
      <c r="G42" s="31">
        <v>17</v>
      </c>
      <c r="H42" s="31">
        <v>17</v>
      </c>
      <c r="I42" s="111">
        <f>H42-G42</f>
        <v>0</v>
      </c>
      <c r="J42" s="31" t="s">
        <v>10</v>
      </c>
      <c r="K42" s="112"/>
      <c r="L42" s="115">
        <f>H42/G42*100</f>
        <v>100</v>
      </c>
    </row>
    <row r="43" spans="1:12" s="6" customFormat="1" ht="12.75">
      <c r="A43" s="127"/>
      <c r="B43" s="106"/>
      <c r="C43" s="32" t="s">
        <v>205</v>
      </c>
      <c r="D43" s="33"/>
      <c r="E43" s="31"/>
      <c r="F43" s="36">
        <f>F40+F41+F42</f>
        <v>426</v>
      </c>
      <c r="G43" s="36">
        <f>G40+G41+G42</f>
        <v>426</v>
      </c>
      <c r="H43" s="36">
        <f>H40+H41+H42</f>
        <v>426</v>
      </c>
      <c r="I43" s="111"/>
      <c r="J43" s="31"/>
      <c r="K43" s="112"/>
      <c r="L43" s="113"/>
    </row>
    <row r="44" spans="1:12" s="6" customFormat="1" ht="40.5">
      <c r="A44" s="118">
        <v>9</v>
      </c>
      <c r="B44" s="106" t="s">
        <v>120</v>
      </c>
      <c r="C44" s="35" t="s">
        <v>25</v>
      </c>
      <c r="D44" s="104" t="s">
        <v>8</v>
      </c>
      <c r="E44" s="105" t="s">
        <v>9</v>
      </c>
      <c r="F44" s="31">
        <v>226</v>
      </c>
      <c r="G44" s="31">
        <v>226</v>
      </c>
      <c r="H44" s="31">
        <v>227</v>
      </c>
      <c r="I44" s="111"/>
      <c r="J44" s="31" t="s">
        <v>10</v>
      </c>
      <c r="K44" s="112"/>
      <c r="L44" s="113"/>
    </row>
    <row r="45" spans="1:12" s="6" customFormat="1" ht="40.5">
      <c r="A45" s="127"/>
      <c r="B45" s="106"/>
      <c r="C45" s="35" t="s">
        <v>210</v>
      </c>
      <c r="D45" s="104"/>
      <c r="E45" s="105"/>
      <c r="F45" s="31">
        <v>239</v>
      </c>
      <c r="G45" s="31">
        <v>239</v>
      </c>
      <c r="H45" s="31">
        <v>239</v>
      </c>
      <c r="I45" s="111"/>
      <c r="J45" s="31" t="s">
        <v>10</v>
      </c>
      <c r="K45" s="112"/>
      <c r="L45" s="113"/>
    </row>
    <row r="46" spans="1:12" s="6" customFormat="1" ht="40.5">
      <c r="A46" s="127"/>
      <c r="B46" s="106"/>
      <c r="C46" s="35" t="s">
        <v>204</v>
      </c>
      <c r="D46" s="104"/>
      <c r="E46" s="105"/>
      <c r="F46" s="31">
        <v>14</v>
      </c>
      <c r="G46" s="31">
        <v>14</v>
      </c>
      <c r="H46" s="31">
        <v>14</v>
      </c>
      <c r="I46" s="111"/>
      <c r="J46" s="31" t="s">
        <v>10</v>
      </c>
      <c r="K46" s="112"/>
      <c r="L46" s="114"/>
    </row>
    <row r="47" spans="1:12" s="6" customFormat="1" ht="12.75">
      <c r="A47" s="127"/>
      <c r="B47" s="106"/>
      <c r="C47" s="32" t="s">
        <v>205</v>
      </c>
      <c r="D47" s="33"/>
      <c r="E47" s="31"/>
      <c r="F47" s="36">
        <f>F44+F45+F46</f>
        <v>479</v>
      </c>
      <c r="G47" s="36">
        <f>G44+G45+G46</f>
        <v>479</v>
      </c>
      <c r="H47" s="36">
        <f>H44+H45+H46</f>
        <v>480</v>
      </c>
      <c r="I47" s="111">
        <f>H47-G47</f>
        <v>1</v>
      </c>
      <c r="J47" s="36"/>
      <c r="K47" s="112"/>
      <c r="L47" s="115">
        <f>H47/G47*100</f>
        <v>100.20876826722338</v>
      </c>
    </row>
    <row r="48" spans="1:12" s="6" customFormat="1" ht="40.5">
      <c r="A48" s="118">
        <v>10</v>
      </c>
      <c r="B48" s="106" t="s">
        <v>217</v>
      </c>
      <c r="C48" s="35" t="s">
        <v>25</v>
      </c>
      <c r="D48" s="104" t="s">
        <v>8</v>
      </c>
      <c r="E48" s="105" t="s">
        <v>9</v>
      </c>
      <c r="F48" s="31">
        <v>368</v>
      </c>
      <c r="G48" s="31">
        <v>368</v>
      </c>
      <c r="H48" s="31">
        <v>368</v>
      </c>
      <c r="I48" s="111"/>
      <c r="J48" s="31" t="s">
        <v>10</v>
      </c>
      <c r="K48" s="112"/>
      <c r="L48" s="113"/>
    </row>
    <row r="49" spans="1:12" s="6" customFormat="1" ht="40.5">
      <c r="A49" s="127"/>
      <c r="B49" s="106"/>
      <c r="C49" s="35" t="s">
        <v>210</v>
      </c>
      <c r="D49" s="104"/>
      <c r="E49" s="105"/>
      <c r="F49" s="31">
        <v>472</v>
      </c>
      <c r="G49" s="31">
        <v>472</v>
      </c>
      <c r="H49" s="31">
        <v>471</v>
      </c>
      <c r="I49" s="111"/>
      <c r="J49" s="31" t="s">
        <v>10</v>
      </c>
      <c r="K49" s="112"/>
      <c r="L49" s="114"/>
    </row>
    <row r="50" spans="1:12" s="6" customFormat="1" ht="40.5">
      <c r="A50" s="127"/>
      <c r="B50" s="106"/>
      <c r="C50" s="35" t="s">
        <v>204</v>
      </c>
      <c r="D50" s="104"/>
      <c r="E50" s="105"/>
      <c r="F50" s="31">
        <v>56</v>
      </c>
      <c r="G50" s="31">
        <v>56</v>
      </c>
      <c r="H50" s="31">
        <v>56</v>
      </c>
      <c r="I50" s="111">
        <f>H50-G50</f>
        <v>0</v>
      </c>
      <c r="J50" s="31" t="s">
        <v>10</v>
      </c>
      <c r="K50" s="112"/>
      <c r="L50" s="115">
        <f>H50/G50*100</f>
        <v>100</v>
      </c>
    </row>
    <row r="51" spans="1:12" s="6" customFormat="1" ht="12.75">
      <c r="A51" s="127"/>
      <c r="B51" s="106"/>
      <c r="C51" s="32" t="s">
        <v>205</v>
      </c>
      <c r="D51" s="33"/>
      <c r="E51" s="31"/>
      <c r="F51" s="36">
        <f>F48+F49+F50</f>
        <v>896</v>
      </c>
      <c r="G51" s="36">
        <f>G48+G49+G50</f>
        <v>896</v>
      </c>
      <c r="H51" s="36">
        <f>H48+H49+H50</f>
        <v>895</v>
      </c>
      <c r="I51" s="111"/>
      <c r="J51" s="36"/>
      <c r="K51" s="112"/>
      <c r="L51" s="113"/>
    </row>
    <row r="52" spans="1:12" s="6" customFormat="1" ht="40.5">
      <c r="A52" s="118">
        <v>11</v>
      </c>
      <c r="B52" s="106" t="s">
        <v>218</v>
      </c>
      <c r="C52" s="35" t="s">
        <v>25</v>
      </c>
      <c r="D52" s="104" t="s">
        <v>8</v>
      </c>
      <c r="E52" s="105" t="s">
        <v>9</v>
      </c>
      <c r="F52" s="31">
        <v>203</v>
      </c>
      <c r="G52" s="31">
        <v>203</v>
      </c>
      <c r="H52" s="31">
        <v>203</v>
      </c>
      <c r="I52" s="111"/>
      <c r="J52" s="31" t="s">
        <v>10</v>
      </c>
      <c r="K52" s="112"/>
      <c r="L52" s="114"/>
    </row>
    <row r="53" spans="1:12" s="6" customFormat="1" ht="40.5">
      <c r="A53" s="127"/>
      <c r="B53" s="106"/>
      <c r="C53" s="35" t="s">
        <v>219</v>
      </c>
      <c r="D53" s="104"/>
      <c r="E53" s="105"/>
      <c r="F53" s="31">
        <v>45</v>
      </c>
      <c r="G53" s="31">
        <v>45</v>
      </c>
      <c r="H53" s="31">
        <v>45</v>
      </c>
      <c r="I53" s="111">
        <f>H53-G53</f>
        <v>0</v>
      </c>
      <c r="J53" s="31" t="s">
        <v>10</v>
      </c>
      <c r="K53" s="112"/>
      <c r="L53" s="115">
        <f>H53/G53*100</f>
        <v>100</v>
      </c>
    </row>
    <row r="54" spans="1:12" s="6" customFormat="1" ht="40.5">
      <c r="A54" s="127"/>
      <c r="B54" s="106"/>
      <c r="C54" s="35" t="s">
        <v>203</v>
      </c>
      <c r="D54" s="104"/>
      <c r="E54" s="105"/>
      <c r="F54" s="31">
        <v>196</v>
      </c>
      <c r="G54" s="31">
        <v>196</v>
      </c>
      <c r="H54" s="31">
        <v>196</v>
      </c>
      <c r="I54" s="111"/>
      <c r="J54" s="31" t="s">
        <v>10</v>
      </c>
      <c r="K54" s="112"/>
      <c r="L54" s="113"/>
    </row>
    <row r="55" spans="1:12" s="6" customFormat="1" ht="40.5">
      <c r="A55" s="127"/>
      <c r="B55" s="106"/>
      <c r="C55" s="35" t="s">
        <v>208</v>
      </c>
      <c r="D55" s="104"/>
      <c r="E55" s="105"/>
      <c r="F55" s="31">
        <v>87</v>
      </c>
      <c r="G55" s="31">
        <v>87</v>
      </c>
      <c r="H55" s="31">
        <v>87</v>
      </c>
      <c r="I55" s="111"/>
      <c r="J55" s="31" t="s">
        <v>10</v>
      </c>
      <c r="K55" s="112"/>
      <c r="L55" s="113"/>
    </row>
    <row r="56" spans="1:12" s="6" customFormat="1" ht="40.5">
      <c r="A56" s="127"/>
      <c r="B56" s="106"/>
      <c r="C56" s="35" t="s">
        <v>204</v>
      </c>
      <c r="D56" s="104"/>
      <c r="E56" s="105"/>
      <c r="F56" s="31">
        <v>22</v>
      </c>
      <c r="G56" s="31">
        <v>22</v>
      </c>
      <c r="H56" s="31">
        <v>22</v>
      </c>
      <c r="I56" s="111"/>
      <c r="J56" s="31" t="s">
        <v>10</v>
      </c>
      <c r="K56" s="112"/>
      <c r="L56" s="113"/>
    </row>
    <row r="57" spans="1:12" s="6" customFormat="1" ht="12.75">
      <c r="A57" s="127"/>
      <c r="B57" s="106"/>
      <c r="C57" s="32" t="s">
        <v>205</v>
      </c>
      <c r="D57" s="33"/>
      <c r="E57" s="31"/>
      <c r="F57" s="36">
        <f>SUM(F52:F56)</f>
        <v>553</v>
      </c>
      <c r="G57" s="36">
        <f>SUM(G52:G56)</f>
        <v>553</v>
      </c>
      <c r="H57" s="36">
        <f>SUM(H52:H56)</f>
        <v>553</v>
      </c>
      <c r="I57" s="111"/>
      <c r="J57" s="36"/>
      <c r="K57" s="112"/>
      <c r="L57" s="114"/>
    </row>
    <row r="58" spans="1:12" s="6" customFormat="1" ht="40.5">
      <c r="A58" s="118">
        <v>12</v>
      </c>
      <c r="B58" s="106" t="s">
        <v>220</v>
      </c>
      <c r="C58" s="35" t="s">
        <v>25</v>
      </c>
      <c r="D58" s="104" t="s">
        <v>8</v>
      </c>
      <c r="E58" s="105" t="s">
        <v>9</v>
      </c>
      <c r="F58" s="31">
        <v>209</v>
      </c>
      <c r="G58" s="31">
        <v>209</v>
      </c>
      <c r="H58" s="31">
        <v>208</v>
      </c>
      <c r="I58" s="111">
        <f>H58-G58</f>
        <v>-1</v>
      </c>
      <c r="J58" s="31" t="s">
        <v>10</v>
      </c>
      <c r="K58" s="112"/>
      <c r="L58" s="115">
        <f>H58/G58*100</f>
        <v>99.52153110047847</v>
      </c>
    </row>
    <row r="59" spans="1:12" s="6" customFormat="1" ht="40.5">
      <c r="A59" s="127"/>
      <c r="B59" s="106"/>
      <c r="C59" s="35" t="s">
        <v>210</v>
      </c>
      <c r="D59" s="104"/>
      <c r="E59" s="105"/>
      <c r="F59" s="31">
        <v>288</v>
      </c>
      <c r="G59" s="31">
        <v>288</v>
      </c>
      <c r="H59" s="31">
        <v>288</v>
      </c>
      <c r="I59" s="111"/>
      <c r="J59" s="31" t="s">
        <v>10</v>
      </c>
      <c r="K59" s="112"/>
      <c r="L59" s="113"/>
    </row>
    <row r="60" spans="1:12" s="6" customFormat="1" ht="40.5">
      <c r="A60" s="127"/>
      <c r="B60" s="106"/>
      <c r="C60" s="35" t="s">
        <v>204</v>
      </c>
      <c r="D60" s="104"/>
      <c r="E60" s="105"/>
      <c r="F60" s="31">
        <v>83</v>
      </c>
      <c r="G60" s="31">
        <v>83</v>
      </c>
      <c r="H60" s="31">
        <v>83</v>
      </c>
      <c r="I60" s="111"/>
      <c r="J60" s="31" t="s">
        <v>10</v>
      </c>
      <c r="K60" s="112"/>
      <c r="L60" s="113"/>
    </row>
    <row r="61" spans="1:12" s="6" customFormat="1" ht="12.75">
      <c r="A61" s="127"/>
      <c r="B61" s="106"/>
      <c r="C61" s="32" t="s">
        <v>205</v>
      </c>
      <c r="D61" s="33"/>
      <c r="E61" s="31"/>
      <c r="F61" s="36">
        <f>F58+F59+F60</f>
        <v>580</v>
      </c>
      <c r="G61" s="36">
        <f>G58+G59+G60</f>
        <v>580</v>
      </c>
      <c r="H61" s="36">
        <f>H58+H59+H60</f>
        <v>579</v>
      </c>
      <c r="I61" s="111"/>
      <c r="J61" s="36"/>
      <c r="K61" s="112"/>
      <c r="L61" s="113"/>
    </row>
    <row r="62" spans="1:12" s="6" customFormat="1" ht="40.5">
      <c r="A62" s="118">
        <v>13</v>
      </c>
      <c r="B62" s="106" t="s">
        <v>221</v>
      </c>
      <c r="C62" s="35" t="s">
        <v>25</v>
      </c>
      <c r="D62" s="104" t="s">
        <v>8</v>
      </c>
      <c r="E62" s="105" t="s">
        <v>9</v>
      </c>
      <c r="F62" s="31">
        <v>288</v>
      </c>
      <c r="G62" s="31">
        <v>288</v>
      </c>
      <c r="H62" s="31">
        <v>295</v>
      </c>
      <c r="I62" s="111"/>
      <c r="J62" s="31" t="s">
        <v>10</v>
      </c>
      <c r="K62" s="112"/>
      <c r="L62" s="114"/>
    </row>
    <row r="63" spans="1:12" s="6" customFormat="1" ht="40.5">
      <c r="A63" s="127"/>
      <c r="B63" s="106"/>
      <c r="C63" s="35" t="s">
        <v>210</v>
      </c>
      <c r="D63" s="104"/>
      <c r="E63" s="105"/>
      <c r="F63" s="31">
        <v>278</v>
      </c>
      <c r="G63" s="31">
        <v>278</v>
      </c>
      <c r="H63" s="31">
        <v>286</v>
      </c>
      <c r="I63" s="111">
        <f>H63-G63</f>
        <v>8</v>
      </c>
      <c r="J63" s="31" t="s">
        <v>10</v>
      </c>
      <c r="K63" s="116"/>
      <c r="L63" s="115">
        <f>H63/G63*100</f>
        <v>102.87769784172663</v>
      </c>
    </row>
    <row r="64" spans="1:12" s="6" customFormat="1" ht="40.5">
      <c r="A64" s="127"/>
      <c r="B64" s="106"/>
      <c r="C64" s="35" t="s">
        <v>204</v>
      </c>
      <c r="D64" s="104"/>
      <c r="E64" s="105"/>
      <c r="F64" s="31">
        <v>65</v>
      </c>
      <c r="G64" s="31">
        <v>65</v>
      </c>
      <c r="H64" s="31">
        <v>65</v>
      </c>
      <c r="I64" s="111"/>
      <c r="J64" s="31" t="s">
        <v>10</v>
      </c>
      <c r="K64" s="116"/>
      <c r="L64" s="113"/>
    </row>
    <row r="65" spans="1:12" s="6" customFormat="1" ht="12.75">
      <c r="A65" s="127"/>
      <c r="B65" s="106"/>
      <c r="C65" s="32" t="s">
        <v>205</v>
      </c>
      <c r="D65" s="33"/>
      <c r="E65" s="31"/>
      <c r="F65" s="36">
        <f>F62+F63+F64</f>
        <v>631</v>
      </c>
      <c r="G65" s="36">
        <f>G62+G63+G64</f>
        <v>631</v>
      </c>
      <c r="H65" s="36">
        <f>H62+H63+H64</f>
        <v>646</v>
      </c>
      <c r="I65" s="111"/>
      <c r="J65" s="36"/>
      <c r="K65" s="116"/>
      <c r="L65" s="113"/>
    </row>
    <row r="66" spans="1:12" s="6" customFormat="1" ht="40.5">
      <c r="A66" s="118">
        <v>14</v>
      </c>
      <c r="B66" s="106" t="s">
        <v>222</v>
      </c>
      <c r="C66" s="35" t="s">
        <v>25</v>
      </c>
      <c r="D66" s="104" t="s">
        <v>8</v>
      </c>
      <c r="E66" s="105" t="s">
        <v>9</v>
      </c>
      <c r="F66" s="31">
        <v>449</v>
      </c>
      <c r="G66" s="31">
        <v>449</v>
      </c>
      <c r="H66" s="31">
        <v>449</v>
      </c>
      <c r="I66" s="111"/>
      <c r="J66" s="31" t="s">
        <v>10</v>
      </c>
      <c r="K66" s="116"/>
      <c r="L66" s="113"/>
    </row>
    <row r="67" spans="1:12" s="6" customFormat="1" ht="40.5">
      <c r="A67" s="127"/>
      <c r="B67" s="106"/>
      <c r="C67" s="35" t="s">
        <v>210</v>
      </c>
      <c r="D67" s="104"/>
      <c r="E67" s="105"/>
      <c r="F67" s="31">
        <v>470</v>
      </c>
      <c r="G67" s="31">
        <v>470</v>
      </c>
      <c r="H67" s="31">
        <v>470</v>
      </c>
      <c r="I67" s="111"/>
      <c r="J67" s="31" t="s">
        <v>10</v>
      </c>
      <c r="K67" s="116"/>
      <c r="L67" s="114"/>
    </row>
    <row r="68" spans="1:12" s="6" customFormat="1" ht="40.5">
      <c r="A68" s="127"/>
      <c r="B68" s="106"/>
      <c r="C68" s="35" t="s">
        <v>208</v>
      </c>
      <c r="D68" s="104"/>
      <c r="E68" s="105"/>
      <c r="F68" s="31">
        <v>19</v>
      </c>
      <c r="G68" s="31">
        <v>19</v>
      </c>
      <c r="H68" s="31">
        <v>19</v>
      </c>
      <c r="I68" s="111">
        <f>H68-G68</f>
        <v>0</v>
      </c>
      <c r="J68" s="31" t="s">
        <v>10</v>
      </c>
      <c r="K68" s="106"/>
      <c r="L68" s="115">
        <f>H68/G68*100</f>
        <v>100</v>
      </c>
    </row>
    <row r="69" spans="1:12" s="6" customFormat="1" ht="40.5">
      <c r="A69" s="127"/>
      <c r="B69" s="106"/>
      <c r="C69" s="35" t="s">
        <v>204</v>
      </c>
      <c r="D69" s="104"/>
      <c r="E69" s="105"/>
      <c r="F69" s="31">
        <v>78</v>
      </c>
      <c r="G69" s="31">
        <v>78</v>
      </c>
      <c r="H69" s="31">
        <v>78</v>
      </c>
      <c r="I69" s="111"/>
      <c r="J69" s="31" t="s">
        <v>10</v>
      </c>
      <c r="K69" s="106"/>
      <c r="L69" s="114"/>
    </row>
    <row r="70" spans="1:12" s="6" customFormat="1" ht="12.75">
      <c r="A70" s="127"/>
      <c r="B70" s="106"/>
      <c r="C70" s="32" t="s">
        <v>205</v>
      </c>
      <c r="D70" s="33"/>
      <c r="E70" s="31"/>
      <c r="F70" s="36">
        <f>SUM(F66:F69)</f>
        <v>1016</v>
      </c>
      <c r="G70" s="36">
        <f>SUM(G66:G69)</f>
        <v>1016</v>
      </c>
      <c r="H70" s="36">
        <f>SUM(H66:H69)</f>
        <v>1016</v>
      </c>
      <c r="I70" s="111">
        <f>H70-G70</f>
        <v>0</v>
      </c>
      <c r="J70" s="36"/>
      <c r="K70" s="112"/>
      <c r="L70" s="115">
        <f>H70/G70*100</f>
        <v>100</v>
      </c>
    </row>
    <row r="71" spans="1:12" s="6" customFormat="1" ht="40.5">
      <c r="A71" s="118">
        <v>15</v>
      </c>
      <c r="B71" s="106" t="s">
        <v>223</v>
      </c>
      <c r="C71" s="35" t="s">
        <v>25</v>
      </c>
      <c r="D71" s="104" t="s">
        <v>8</v>
      </c>
      <c r="E71" s="105" t="s">
        <v>9</v>
      </c>
      <c r="F71" s="31">
        <v>311</v>
      </c>
      <c r="G71" s="31">
        <v>311</v>
      </c>
      <c r="H71" s="31">
        <v>311</v>
      </c>
      <c r="I71" s="111"/>
      <c r="J71" s="31" t="s">
        <v>10</v>
      </c>
      <c r="K71" s="112"/>
      <c r="L71" s="113"/>
    </row>
    <row r="72" spans="1:12" s="6" customFormat="1" ht="40.5">
      <c r="A72" s="127"/>
      <c r="B72" s="106"/>
      <c r="C72" s="35" t="s">
        <v>219</v>
      </c>
      <c r="D72" s="104"/>
      <c r="E72" s="105"/>
      <c r="F72" s="31">
        <v>66</v>
      </c>
      <c r="G72" s="31">
        <v>66</v>
      </c>
      <c r="H72" s="31">
        <v>67</v>
      </c>
      <c r="I72" s="111"/>
      <c r="J72" s="31" t="s">
        <v>10</v>
      </c>
      <c r="K72" s="112"/>
      <c r="L72" s="114"/>
    </row>
    <row r="73" spans="1:12" s="6" customFormat="1" ht="24" customHeight="1" hidden="1" thickBot="1">
      <c r="A73" s="127"/>
      <c r="B73" s="106"/>
      <c r="C73" s="35" t="s">
        <v>210</v>
      </c>
      <c r="D73" s="104"/>
      <c r="E73" s="105"/>
      <c r="F73" s="31">
        <v>328</v>
      </c>
      <c r="G73" s="31">
        <v>328</v>
      </c>
      <c r="H73" s="31">
        <v>327</v>
      </c>
      <c r="I73" s="40">
        <f>SUM(I10:I70)</f>
        <v>7</v>
      </c>
      <c r="J73" s="31" t="s">
        <v>10</v>
      </c>
      <c r="K73" s="38"/>
      <c r="L73" s="21">
        <f>H73/G73*100</f>
        <v>99.6951219512195</v>
      </c>
    </row>
    <row r="74" spans="1:22" s="6" customFormat="1" ht="48" customHeight="1">
      <c r="A74" s="127"/>
      <c r="B74" s="106"/>
      <c r="C74" s="35" t="s">
        <v>208</v>
      </c>
      <c r="D74" s="104"/>
      <c r="E74" s="105"/>
      <c r="F74" s="31">
        <v>98</v>
      </c>
      <c r="G74" s="31">
        <v>98</v>
      </c>
      <c r="H74" s="31">
        <v>98</v>
      </c>
      <c r="I74" s="41"/>
      <c r="J74" s="31" t="s">
        <v>10</v>
      </c>
      <c r="K74" s="42"/>
      <c r="L74" s="22">
        <f aca="true" t="shared" si="0" ref="L74:L79">H89/G89*100</f>
        <v>100</v>
      </c>
      <c r="N74" s="7"/>
      <c r="O74" s="7"/>
      <c r="P74" s="7"/>
      <c r="Q74" s="7"/>
      <c r="R74" s="7"/>
      <c r="S74" s="7"/>
      <c r="T74" s="7"/>
      <c r="U74" s="7"/>
      <c r="V74" s="7"/>
    </row>
    <row r="75" spans="1:12" s="6" customFormat="1" ht="30.75" customHeight="1">
      <c r="A75" s="127"/>
      <c r="B75" s="106"/>
      <c r="C75" s="35" t="s">
        <v>204</v>
      </c>
      <c r="D75" s="104"/>
      <c r="E75" s="105"/>
      <c r="F75" s="31">
        <v>25</v>
      </c>
      <c r="G75" s="31">
        <v>25</v>
      </c>
      <c r="H75" s="31">
        <v>25</v>
      </c>
      <c r="I75" s="41"/>
      <c r="J75" s="31" t="s">
        <v>10</v>
      </c>
      <c r="K75" s="42"/>
      <c r="L75" s="22">
        <f t="shared" si="0"/>
        <v>100</v>
      </c>
    </row>
    <row r="76" spans="1:12" s="6" customFormat="1" ht="12" customHeight="1">
      <c r="A76" s="127"/>
      <c r="B76" s="106"/>
      <c r="C76" s="32" t="s">
        <v>205</v>
      </c>
      <c r="D76" s="33"/>
      <c r="E76" s="31"/>
      <c r="F76" s="36">
        <f>SUM(F71:F75)</f>
        <v>828</v>
      </c>
      <c r="G76" s="36">
        <f>SUM(G71:G75)</f>
        <v>828</v>
      </c>
      <c r="H76" s="36">
        <f>SUM(H71:H75)</f>
        <v>828</v>
      </c>
      <c r="I76" s="41"/>
      <c r="J76" s="36"/>
      <c r="K76" s="42"/>
      <c r="L76" s="22">
        <f t="shared" si="0"/>
        <v>97.94666666666667</v>
      </c>
    </row>
    <row r="77" spans="1:12" s="6" customFormat="1" ht="39.75" customHeight="1">
      <c r="A77" s="118">
        <v>16</v>
      </c>
      <c r="B77" s="106" t="s">
        <v>224</v>
      </c>
      <c r="C77" s="35" t="s">
        <v>25</v>
      </c>
      <c r="D77" s="104" t="s">
        <v>8</v>
      </c>
      <c r="E77" s="105" t="s">
        <v>9</v>
      </c>
      <c r="F77" s="31">
        <v>202</v>
      </c>
      <c r="G77" s="31">
        <v>202</v>
      </c>
      <c r="H77" s="31">
        <v>201</v>
      </c>
      <c r="I77" s="41"/>
      <c r="J77" s="31" t="s">
        <v>10</v>
      </c>
      <c r="K77" s="42"/>
      <c r="L77" s="22">
        <f t="shared" si="0"/>
        <v>103.78787878787878</v>
      </c>
    </row>
    <row r="78" spans="1:12" s="6" customFormat="1" ht="40.5">
      <c r="A78" s="127"/>
      <c r="B78" s="106"/>
      <c r="C78" s="35" t="s">
        <v>219</v>
      </c>
      <c r="D78" s="104"/>
      <c r="E78" s="105"/>
      <c r="F78" s="31">
        <v>69</v>
      </c>
      <c r="G78" s="31">
        <v>69</v>
      </c>
      <c r="H78" s="31">
        <v>69</v>
      </c>
      <c r="I78" s="41"/>
      <c r="J78" s="31" t="s">
        <v>10</v>
      </c>
      <c r="K78" s="42"/>
      <c r="L78" s="22">
        <f t="shared" si="0"/>
        <v>100</v>
      </c>
    </row>
    <row r="79" spans="1:12" s="6" customFormat="1" ht="46.5" customHeight="1">
      <c r="A79" s="127"/>
      <c r="B79" s="106"/>
      <c r="C79" s="35" t="s">
        <v>225</v>
      </c>
      <c r="D79" s="104"/>
      <c r="E79" s="105"/>
      <c r="F79" s="31">
        <v>219</v>
      </c>
      <c r="G79" s="31">
        <v>219</v>
      </c>
      <c r="H79" s="31">
        <v>219</v>
      </c>
      <c r="I79" s="41"/>
      <c r="J79" s="31" t="s">
        <v>10</v>
      </c>
      <c r="K79" s="42"/>
      <c r="L79" s="21">
        <f t="shared" si="0"/>
        <v>100</v>
      </c>
    </row>
    <row r="80" spans="1:12" s="6" customFormat="1" ht="34.5" customHeight="1">
      <c r="A80" s="127"/>
      <c r="B80" s="106"/>
      <c r="C80" s="35" t="s">
        <v>226</v>
      </c>
      <c r="D80" s="104"/>
      <c r="E80" s="105"/>
      <c r="F80" s="31">
        <v>138</v>
      </c>
      <c r="G80" s="31">
        <v>138</v>
      </c>
      <c r="H80" s="31">
        <v>138</v>
      </c>
      <c r="I80" s="41"/>
      <c r="J80" s="31" t="s">
        <v>10</v>
      </c>
      <c r="K80" s="42"/>
      <c r="L80" s="21"/>
    </row>
    <row r="81" spans="1:12" s="6" customFormat="1" ht="12.75">
      <c r="A81" s="127"/>
      <c r="B81" s="106"/>
      <c r="C81" s="32" t="s">
        <v>205</v>
      </c>
      <c r="D81" s="33"/>
      <c r="E81" s="31"/>
      <c r="F81" s="36">
        <f>SUM(F77:F80)</f>
        <v>628</v>
      </c>
      <c r="G81" s="36">
        <f>SUM(G77:G80)</f>
        <v>628</v>
      </c>
      <c r="H81" s="36">
        <f>SUM(H77:H80)</f>
        <v>627</v>
      </c>
      <c r="I81" s="41"/>
      <c r="J81" s="36"/>
      <c r="K81" s="42"/>
      <c r="L81" s="22"/>
    </row>
    <row r="82" spans="1:12" s="6" customFormat="1" ht="40.5">
      <c r="A82" s="118">
        <v>17</v>
      </c>
      <c r="B82" s="106" t="s">
        <v>11</v>
      </c>
      <c r="C82" s="35" t="s">
        <v>210</v>
      </c>
      <c r="D82" s="104" t="s">
        <v>8</v>
      </c>
      <c r="E82" s="105" t="s">
        <v>9</v>
      </c>
      <c r="F82" s="31">
        <v>38</v>
      </c>
      <c r="G82" s="31">
        <v>38</v>
      </c>
      <c r="H82" s="31">
        <v>39</v>
      </c>
      <c r="I82" s="43"/>
      <c r="J82" s="31" t="s">
        <v>10</v>
      </c>
      <c r="K82" s="42"/>
      <c r="L82" s="22"/>
    </row>
    <row r="83" spans="1:12" s="6" customFormat="1" ht="40.5">
      <c r="A83" s="127"/>
      <c r="B83" s="106"/>
      <c r="C83" s="35" t="s">
        <v>204</v>
      </c>
      <c r="D83" s="104"/>
      <c r="E83" s="105"/>
      <c r="F83" s="31">
        <v>21</v>
      </c>
      <c r="G83" s="31">
        <v>21</v>
      </c>
      <c r="H83" s="31">
        <v>21</v>
      </c>
      <c r="I83" s="43"/>
      <c r="J83" s="31" t="s">
        <v>10</v>
      </c>
      <c r="K83" s="42"/>
      <c r="L83" s="22"/>
    </row>
    <row r="84" spans="1:12" s="6" customFormat="1" ht="12.75">
      <c r="A84" s="127"/>
      <c r="B84" s="106"/>
      <c r="C84" s="32" t="s">
        <v>205</v>
      </c>
      <c r="D84" s="33"/>
      <c r="E84" s="31"/>
      <c r="F84" s="36">
        <f>F82+F83</f>
        <v>59</v>
      </c>
      <c r="G84" s="36">
        <f>G82+G83</f>
        <v>59</v>
      </c>
      <c r="H84" s="36">
        <f>H82+H83</f>
        <v>60</v>
      </c>
      <c r="I84" s="43"/>
      <c r="J84" s="36"/>
      <c r="K84" s="42"/>
      <c r="L84" s="22"/>
    </row>
    <row r="85" spans="1:12" s="6" customFormat="1" ht="40.5">
      <c r="A85" s="118">
        <v>18</v>
      </c>
      <c r="B85" s="106" t="s">
        <v>12</v>
      </c>
      <c r="C85" s="35" t="s">
        <v>25</v>
      </c>
      <c r="D85" s="104" t="s">
        <v>8</v>
      </c>
      <c r="E85" s="105" t="s">
        <v>9</v>
      </c>
      <c r="F85" s="31">
        <v>102</v>
      </c>
      <c r="G85" s="31">
        <v>102</v>
      </c>
      <c r="H85" s="31">
        <v>101</v>
      </c>
      <c r="I85" s="43"/>
      <c r="J85" s="31" t="s">
        <v>10</v>
      </c>
      <c r="K85" s="42"/>
      <c r="L85" s="22"/>
    </row>
    <row r="86" spans="1:12" s="6" customFormat="1" ht="40.5">
      <c r="A86" s="127"/>
      <c r="B86" s="106"/>
      <c r="C86" s="35" t="s">
        <v>210</v>
      </c>
      <c r="D86" s="104"/>
      <c r="E86" s="105"/>
      <c r="F86" s="31">
        <v>249</v>
      </c>
      <c r="G86" s="31">
        <v>249</v>
      </c>
      <c r="H86" s="31">
        <v>247</v>
      </c>
      <c r="I86" s="43"/>
      <c r="J86" s="31" t="s">
        <v>10</v>
      </c>
      <c r="K86" s="42"/>
      <c r="L86" s="22"/>
    </row>
    <row r="87" spans="1:12" s="6" customFormat="1" ht="40.5">
      <c r="A87" s="127"/>
      <c r="B87" s="106"/>
      <c r="C87" s="35" t="s">
        <v>204</v>
      </c>
      <c r="D87" s="104"/>
      <c r="E87" s="105"/>
      <c r="F87" s="31">
        <v>92</v>
      </c>
      <c r="G87" s="31">
        <v>92</v>
      </c>
      <c r="H87" s="31">
        <v>92</v>
      </c>
      <c r="I87" s="43"/>
      <c r="J87" s="31" t="s">
        <v>10</v>
      </c>
      <c r="K87" s="42"/>
      <c r="L87" s="22"/>
    </row>
    <row r="88" spans="1:12" s="6" customFormat="1" ht="12.75">
      <c r="A88" s="127"/>
      <c r="B88" s="106"/>
      <c r="C88" s="32" t="s">
        <v>205</v>
      </c>
      <c r="D88" s="33"/>
      <c r="E88" s="31"/>
      <c r="F88" s="36">
        <f>F85+F86+F87</f>
        <v>443</v>
      </c>
      <c r="G88" s="36">
        <f>G85+G86+G87</f>
        <v>443</v>
      </c>
      <c r="H88" s="36">
        <f>H85+H86+H87</f>
        <v>440</v>
      </c>
      <c r="I88" s="43"/>
      <c r="J88" s="36"/>
      <c r="K88" s="42"/>
      <c r="L88" s="22"/>
    </row>
    <row r="89" spans="1:12" s="6" customFormat="1" ht="39">
      <c r="A89" s="45">
        <v>19</v>
      </c>
      <c r="B89" s="34" t="s">
        <v>13</v>
      </c>
      <c r="C89" s="35" t="s">
        <v>121</v>
      </c>
      <c r="D89" s="33" t="s">
        <v>8</v>
      </c>
      <c r="E89" s="31" t="s">
        <v>14</v>
      </c>
      <c r="F89" s="31">
        <v>70812</v>
      </c>
      <c r="G89" s="31">
        <v>22788</v>
      </c>
      <c r="H89" s="31">
        <v>22788</v>
      </c>
      <c r="I89" s="43">
        <f>H89-G89</f>
        <v>0</v>
      </c>
      <c r="J89" s="36" t="s">
        <v>10</v>
      </c>
      <c r="K89" s="42"/>
      <c r="L89" s="22"/>
    </row>
    <row r="90" spans="1:12" s="6" customFormat="1" ht="39">
      <c r="A90" s="45">
        <v>20</v>
      </c>
      <c r="B90" s="34" t="s">
        <v>15</v>
      </c>
      <c r="C90" s="35" t="s">
        <v>124</v>
      </c>
      <c r="D90" s="33" t="s">
        <v>8</v>
      </c>
      <c r="E90" s="31" t="s">
        <v>14</v>
      </c>
      <c r="F90" s="31">
        <v>36864</v>
      </c>
      <c r="G90" s="31">
        <v>11264</v>
      </c>
      <c r="H90" s="31">
        <v>11264</v>
      </c>
      <c r="I90" s="43">
        <f>H90-G90</f>
        <v>0</v>
      </c>
      <c r="J90" s="48" t="s">
        <v>10</v>
      </c>
      <c r="K90" s="42"/>
      <c r="L90" s="22"/>
    </row>
    <row r="91" spans="1:12" s="6" customFormat="1" ht="30">
      <c r="A91" s="107">
        <v>21</v>
      </c>
      <c r="B91" s="106" t="s">
        <v>16</v>
      </c>
      <c r="C91" s="35" t="s">
        <v>122</v>
      </c>
      <c r="D91" s="104" t="s">
        <v>8</v>
      </c>
      <c r="E91" s="31" t="s">
        <v>14</v>
      </c>
      <c r="F91" s="31">
        <v>471567</v>
      </c>
      <c r="G91" s="31">
        <v>135000</v>
      </c>
      <c r="H91" s="31">
        <v>132228</v>
      </c>
      <c r="I91" s="43">
        <f>H91-G91</f>
        <v>-2772</v>
      </c>
      <c r="J91" s="48" t="s">
        <v>10</v>
      </c>
      <c r="K91" s="42"/>
      <c r="L91" s="22"/>
    </row>
    <row r="92" spans="1:12" s="6" customFormat="1" ht="30">
      <c r="A92" s="128"/>
      <c r="B92" s="106"/>
      <c r="C92" s="35" t="s">
        <v>123</v>
      </c>
      <c r="D92" s="104"/>
      <c r="E92" s="31" t="s">
        <v>14</v>
      </c>
      <c r="F92" s="31">
        <v>990</v>
      </c>
      <c r="G92" s="31">
        <v>264</v>
      </c>
      <c r="H92" s="31">
        <v>274</v>
      </c>
      <c r="I92" s="43">
        <f>H92-G92</f>
        <v>10</v>
      </c>
      <c r="J92" s="48" t="s">
        <v>10</v>
      </c>
      <c r="K92" s="42"/>
      <c r="L92" s="22"/>
    </row>
    <row r="93" spans="1:12" s="6" customFormat="1" ht="39">
      <c r="A93" s="107">
        <v>22</v>
      </c>
      <c r="B93" s="106" t="s">
        <v>17</v>
      </c>
      <c r="C93" s="35" t="s">
        <v>22</v>
      </c>
      <c r="D93" s="33" t="s">
        <v>8</v>
      </c>
      <c r="E93" s="31" t="s">
        <v>14</v>
      </c>
      <c r="F93" s="31">
        <v>163020</v>
      </c>
      <c r="G93" s="31">
        <v>58188</v>
      </c>
      <c r="H93" s="31">
        <v>58188</v>
      </c>
      <c r="I93" s="43">
        <f>H93-G93</f>
        <v>0</v>
      </c>
      <c r="J93" s="48" t="s">
        <v>10</v>
      </c>
      <c r="K93" s="42"/>
      <c r="L93" s="22"/>
    </row>
    <row r="94" spans="1:12" s="6" customFormat="1" ht="39">
      <c r="A94" s="128"/>
      <c r="B94" s="106"/>
      <c r="C94" s="35" t="s">
        <v>23</v>
      </c>
      <c r="D94" s="33" t="s">
        <v>8</v>
      </c>
      <c r="E94" s="33" t="s">
        <v>24</v>
      </c>
      <c r="F94" s="31">
        <v>556</v>
      </c>
      <c r="G94" s="31">
        <v>556</v>
      </c>
      <c r="H94" s="31">
        <v>556</v>
      </c>
      <c r="I94" s="40" t="e">
        <f>I89+#REF!+#REF!+I90+I91+I92+#REF!</f>
        <v>#REF!</v>
      </c>
      <c r="J94" s="49" t="s">
        <v>10</v>
      </c>
      <c r="K94" s="42"/>
      <c r="L94" s="22"/>
    </row>
    <row r="95" spans="1:12" s="6" customFormat="1" ht="39">
      <c r="A95" s="107">
        <v>23</v>
      </c>
      <c r="B95" s="106" t="s">
        <v>18</v>
      </c>
      <c r="C95" s="35" t="s">
        <v>22</v>
      </c>
      <c r="D95" s="33" t="s">
        <v>8</v>
      </c>
      <c r="E95" s="31" t="s">
        <v>14</v>
      </c>
      <c r="F95" s="31">
        <v>85856</v>
      </c>
      <c r="G95" s="31">
        <v>34411</v>
      </c>
      <c r="H95" s="31">
        <v>34411</v>
      </c>
      <c r="I95" s="40" t="e">
        <f>#REF!+I93</f>
        <v>#REF!</v>
      </c>
      <c r="J95" s="49" t="s">
        <v>10</v>
      </c>
      <c r="K95" s="42"/>
      <c r="L95" s="22"/>
    </row>
    <row r="96" spans="1:12" s="6" customFormat="1" ht="39">
      <c r="A96" s="128"/>
      <c r="B96" s="106"/>
      <c r="C96" s="35" t="s">
        <v>23</v>
      </c>
      <c r="D96" s="33" t="s">
        <v>8</v>
      </c>
      <c r="E96" s="33" t="s">
        <v>24</v>
      </c>
      <c r="F96" s="31">
        <v>272</v>
      </c>
      <c r="G96" s="31">
        <v>272</v>
      </c>
      <c r="H96" s="31">
        <v>272</v>
      </c>
      <c r="I96" s="43"/>
      <c r="J96" s="49" t="s">
        <v>10</v>
      </c>
      <c r="K96" s="42"/>
      <c r="L96" s="22"/>
    </row>
    <row r="97" spans="1:12" s="6" customFormat="1" ht="12.75" customHeight="1" hidden="1">
      <c r="A97" s="45"/>
      <c r="B97" s="46"/>
      <c r="C97" s="35"/>
      <c r="D97" s="33"/>
      <c r="E97" s="33"/>
      <c r="F97" s="31"/>
      <c r="G97" s="31"/>
      <c r="H97" s="31"/>
      <c r="I97" s="43"/>
      <c r="J97" s="49" t="s">
        <v>10</v>
      </c>
      <c r="K97" s="42"/>
      <c r="L97" s="22"/>
    </row>
    <row r="98" spans="1:12" s="6" customFormat="1" ht="12.75" customHeight="1" hidden="1">
      <c r="A98" s="45"/>
      <c r="B98" s="46"/>
      <c r="C98" s="35"/>
      <c r="D98" s="33"/>
      <c r="E98" s="33"/>
      <c r="F98" s="31"/>
      <c r="G98" s="31"/>
      <c r="H98" s="31"/>
      <c r="I98" s="43"/>
      <c r="J98" s="47" t="s">
        <v>10</v>
      </c>
      <c r="K98" s="42"/>
      <c r="L98" s="22"/>
    </row>
    <row r="99" spans="1:12" s="6" customFormat="1" ht="12.75" hidden="1">
      <c r="A99" s="45"/>
      <c r="B99" s="46"/>
      <c r="C99" s="35"/>
      <c r="D99" s="33"/>
      <c r="E99" s="33"/>
      <c r="F99" s="31"/>
      <c r="G99" s="31"/>
      <c r="H99" s="31"/>
      <c r="I99" s="43"/>
      <c r="J99" s="44"/>
      <c r="K99" s="42"/>
      <c r="L99" s="22"/>
    </row>
    <row r="100" spans="1:12" s="6" customFormat="1" ht="12.75" hidden="1">
      <c r="A100" s="45"/>
      <c r="B100" s="46"/>
      <c r="C100" s="35"/>
      <c r="D100" s="33"/>
      <c r="E100" s="33"/>
      <c r="F100" s="31"/>
      <c r="G100" s="31"/>
      <c r="H100" s="31"/>
      <c r="I100" s="43"/>
      <c r="J100" s="44"/>
      <c r="K100" s="42"/>
      <c r="L100" s="22"/>
    </row>
    <row r="101" spans="1:12" s="6" customFormat="1" ht="12.75" hidden="1">
      <c r="A101" s="45"/>
      <c r="B101" s="46"/>
      <c r="C101" s="35"/>
      <c r="D101" s="33"/>
      <c r="E101" s="33"/>
      <c r="F101" s="31"/>
      <c r="G101" s="31"/>
      <c r="H101" s="31"/>
      <c r="I101" s="43"/>
      <c r="J101" s="44"/>
      <c r="K101" s="42"/>
      <c r="L101" s="22"/>
    </row>
    <row r="102" spans="1:12" s="6" customFormat="1" ht="12.75" hidden="1">
      <c r="A102" s="45"/>
      <c r="B102" s="46"/>
      <c r="C102" s="35"/>
      <c r="D102" s="33"/>
      <c r="E102" s="33"/>
      <c r="F102" s="31"/>
      <c r="G102" s="31"/>
      <c r="H102" s="31"/>
      <c r="I102" s="43"/>
      <c r="J102" s="44"/>
      <c r="K102" s="42"/>
      <c r="L102" s="22"/>
    </row>
    <row r="103" spans="1:12" s="6" customFormat="1" ht="39">
      <c r="A103" s="103">
        <v>24</v>
      </c>
      <c r="B103" s="118" t="s">
        <v>231</v>
      </c>
      <c r="C103" s="50" t="s">
        <v>114</v>
      </c>
      <c r="D103" s="66" t="s">
        <v>151</v>
      </c>
      <c r="E103" s="66" t="s">
        <v>151</v>
      </c>
      <c r="F103" s="51">
        <v>100</v>
      </c>
      <c r="G103" s="67">
        <v>100</v>
      </c>
      <c r="H103" s="67">
        <v>100</v>
      </c>
      <c r="I103" s="65"/>
      <c r="J103" s="44" t="s">
        <v>10</v>
      </c>
      <c r="K103" s="42"/>
      <c r="L103" s="22"/>
    </row>
    <row r="104" spans="1:12" s="6" customFormat="1" ht="51.75" customHeight="1">
      <c r="A104" s="129"/>
      <c r="B104" s="131"/>
      <c r="C104" s="50" t="s">
        <v>232</v>
      </c>
      <c r="D104" s="52" t="s">
        <v>19</v>
      </c>
      <c r="E104" s="52" t="s">
        <v>20</v>
      </c>
      <c r="F104" s="52">
        <v>392</v>
      </c>
      <c r="G104" s="52">
        <v>392</v>
      </c>
      <c r="H104" s="52">
        <v>123</v>
      </c>
      <c r="I104" s="68">
        <f>H104-G104</f>
        <v>-269</v>
      </c>
      <c r="J104" s="69" t="s">
        <v>10</v>
      </c>
      <c r="K104" s="63" t="s">
        <v>227</v>
      </c>
      <c r="L104" s="22">
        <f>H104/G104*100</f>
        <v>31.377551020408163</v>
      </c>
    </row>
    <row r="105" spans="1:13" ht="39" customHeight="1">
      <c r="A105" s="108">
        <v>25</v>
      </c>
      <c r="B105" s="118" t="s">
        <v>26</v>
      </c>
      <c r="C105" s="52" t="s">
        <v>27</v>
      </c>
      <c r="D105" s="31" t="s">
        <v>28</v>
      </c>
      <c r="E105" s="31" t="s">
        <v>29</v>
      </c>
      <c r="F105" s="51">
        <v>67</v>
      </c>
      <c r="G105" s="51">
        <v>67</v>
      </c>
      <c r="H105" s="53">
        <v>68</v>
      </c>
      <c r="I105" s="55">
        <f>+H105-G105</f>
        <v>1</v>
      </c>
      <c r="J105" s="56" t="s">
        <v>10</v>
      </c>
      <c r="K105" s="57"/>
      <c r="L105" s="23">
        <f>H105/G105*100</f>
        <v>101.49253731343283</v>
      </c>
      <c r="M105" s="14"/>
    </row>
    <row r="106" spans="1:13" ht="30.75" customHeight="1">
      <c r="A106" s="130"/>
      <c r="B106" s="118"/>
      <c r="C106" s="52" t="s">
        <v>31</v>
      </c>
      <c r="D106" s="31" t="s">
        <v>32</v>
      </c>
      <c r="E106" s="31" t="s">
        <v>33</v>
      </c>
      <c r="F106" s="51">
        <v>11106</v>
      </c>
      <c r="G106" s="51">
        <v>2687</v>
      </c>
      <c r="H106" s="53">
        <v>2697</v>
      </c>
      <c r="I106" s="55">
        <f aca="true" t="shared" si="1" ref="I106:I169">+H106-G106</f>
        <v>10</v>
      </c>
      <c r="J106" s="56" t="s">
        <v>10</v>
      </c>
      <c r="K106" s="57"/>
      <c r="L106" s="23">
        <f aca="true" t="shared" si="2" ref="L106:L169">H106/G106*100</f>
        <v>100.37216226274657</v>
      </c>
      <c r="M106" s="8"/>
    </row>
    <row r="107" spans="1:13" ht="52.5" customHeight="1">
      <c r="A107" s="108">
        <v>26</v>
      </c>
      <c r="B107" s="118" t="s">
        <v>125</v>
      </c>
      <c r="C107" s="52" t="s">
        <v>27</v>
      </c>
      <c r="D107" s="31" t="s">
        <v>28</v>
      </c>
      <c r="E107" s="31" t="s">
        <v>29</v>
      </c>
      <c r="F107" s="51">
        <v>57</v>
      </c>
      <c r="G107" s="51">
        <v>57</v>
      </c>
      <c r="H107" s="53">
        <v>54</v>
      </c>
      <c r="I107" s="55">
        <f t="shared" si="1"/>
        <v>-3</v>
      </c>
      <c r="J107" s="56" t="s">
        <v>10</v>
      </c>
      <c r="K107" s="57"/>
      <c r="L107" s="23">
        <f t="shared" si="2"/>
        <v>94.73684210526315</v>
      </c>
      <c r="M107" s="8"/>
    </row>
    <row r="108" spans="1:13" ht="44.25" customHeight="1">
      <c r="A108" s="130"/>
      <c r="B108" s="118"/>
      <c r="C108" s="52" t="s">
        <v>31</v>
      </c>
      <c r="D108" s="31" t="s">
        <v>32</v>
      </c>
      <c r="E108" s="31" t="s">
        <v>33</v>
      </c>
      <c r="F108" s="51">
        <v>9351</v>
      </c>
      <c r="G108" s="51">
        <v>2321</v>
      </c>
      <c r="H108" s="53">
        <v>2209</v>
      </c>
      <c r="I108" s="55">
        <f t="shared" si="1"/>
        <v>-112</v>
      </c>
      <c r="J108" s="56" t="s">
        <v>10</v>
      </c>
      <c r="K108" s="57"/>
      <c r="L108" s="23">
        <f t="shared" si="2"/>
        <v>95.1744937526928</v>
      </c>
      <c r="M108" s="8"/>
    </row>
    <row r="109" spans="1:13" ht="52.5" customHeight="1">
      <c r="A109" s="108">
        <v>27</v>
      </c>
      <c r="B109" s="118" t="s">
        <v>34</v>
      </c>
      <c r="C109" s="52" t="s">
        <v>27</v>
      </c>
      <c r="D109" s="31" t="s">
        <v>28</v>
      </c>
      <c r="E109" s="31" t="s">
        <v>29</v>
      </c>
      <c r="F109" s="51">
        <v>112</v>
      </c>
      <c r="G109" s="51">
        <v>112</v>
      </c>
      <c r="H109" s="53">
        <v>109</v>
      </c>
      <c r="I109" s="55">
        <f t="shared" si="1"/>
        <v>-3</v>
      </c>
      <c r="J109" s="56" t="s">
        <v>10</v>
      </c>
      <c r="K109" s="57"/>
      <c r="L109" s="23">
        <f t="shared" si="2"/>
        <v>97.32142857142857</v>
      </c>
      <c r="M109" s="8"/>
    </row>
    <row r="110" spans="1:13" ht="17.25">
      <c r="A110" s="130"/>
      <c r="B110" s="118"/>
      <c r="C110" s="52" t="s">
        <v>31</v>
      </c>
      <c r="D110" s="31" t="s">
        <v>32</v>
      </c>
      <c r="E110" s="31" t="s">
        <v>33</v>
      </c>
      <c r="F110" s="51">
        <v>18591</v>
      </c>
      <c r="G110" s="51">
        <v>4634</v>
      </c>
      <c r="H110" s="53">
        <v>4765</v>
      </c>
      <c r="I110" s="55">
        <f t="shared" si="1"/>
        <v>131</v>
      </c>
      <c r="J110" s="56" t="s">
        <v>10</v>
      </c>
      <c r="K110" s="57"/>
      <c r="L110" s="23">
        <f t="shared" si="2"/>
        <v>102.82693137678032</v>
      </c>
      <c r="M110" s="8"/>
    </row>
    <row r="111" spans="1:13" ht="52.5" customHeight="1">
      <c r="A111" s="108">
        <v>28</v>
      </c>
      <c r="B111" s="118" t="s">
        <v>126</v>
      </c>
      <c r="C111" s="52" t="s">
        <v>27</v>
      </c>
      <c r="D111" s="31" t="s">
        <v>28</v>
      </c>
      <c r="E111" s="31" t="s">
        <v>29</v>
      </c>
      <c r="F111" s="51">
        <v>176</v>
      </c>
      <c r="G111" s="51">
        <v>176</v>
      </c>
      <c r="H111" s="53">
        <v>175</v>
      </c>
      <c r="I111" s="55">
        <f t="shared" si="1"/>
        <v>-1</v>
      </c>
      <c r="J111" s="56" t="s">
        <v>10</v>
      </c>
      <c r="K111" s="57"/>
      <c r="L111" s="23">
        <f t="shared" si="2"/>
        <v>99.43181818181817</v>
      </c>
      <c r="M111" s="8"/>
    </row>
    <row r="112" spans="1:12" ht="12.75">
      <c r="A112" s="130"/>
      <c r="B112" s="118"/>
      <c r="C112" s="52" t="s">
        <v>31</v>
      </c>
      <c r="D112" s="31" t="s">
        <v>32</v>
      </c>
      <c r="E112" s="31" t="s">
        <v>33</v>
      </c>
      <c r="F112" s="51">
        <v>29268</v>
      </c>
      <c r="G112" s="51">
        <v>7290</v>
      </c>
      <c r="H112" s="53">
        <v>7783</v>
      </c>
      <c r="I112" s="55">
        <f t="shared" si="1"/>
        <v>493</v>
      </c>
      <c r="J112" s="56" t="s">
        <v>10</v>
      </c>
      <c r="K112" s="57"/>
      <c r="L112" s="23">
        <f t="shared" si="2"/>
        <v>106.76268861454045</v>
      </c>
    </row>
    <row r="113" spans="1:12" ht="52.5" customHeight="1">
      <c r="A113" s="108">
        <v>29</v>
      </c>
      <c r="B113" s="118" t="s">
        <v>35</v>
      </c>
      <c r="C113" s="52" t="s">
        <v>27</v>
      </c>
      <c r="D113" s="31" t="s">
        <v>28</v>
      </c>
      <c r="E113" s="31" t="s">
        <v>29</v>
      </c>
      <c r="F113" s="51">
        <v>93</v>
      </c>
      <c r="G113" s="51">
        <v>93</v>
      </c>
      <c r="H113" s="53">
        <v>88</v>
      </c>
      <c r="I113" s="55">
        <f t="shared" si="1"/>
        <v>-5</v>
      </c>
      <c r="J113" s="56" t="s">
        <v>10</v>
      </c>
      <c r="K113" s="57"/>
      <c r="L113" s="23">
        <f t="shared" si="2"/>
        <v>94.6236559139785</v>
      </c>
    </row>
    <row r="114" spans="1:12" ht="12.75">
      <c r="A114" s="130"/>
      <c r="B114" s="118"/>
      <c r="C114" s="52" t="s">
        <v>31</v>
      </c>
      <c r="D114" s="31" t="s">
        <v>32</v>
      </c>
      <c r="E114" s="31" t="s">
        <v>33</v>
      </c>
      <c r="F114" s="51">
        <v>15399</v>
      </c>
      <c r="G114" s="51">
        <v>3834</v>
      </c>
      <c r="H114" s="53">
        <v>3584</v>
      </c>
      <c r="I114" s="55">
        <f t="shared" si="1"/>
        <v>-250</v>
      </c>
      <c r="J114" s="56" t="s">
        <v>30</v>
      </c>
      <c r="K114" s="63" t="s">
        <v>228</v>
      </c>
      <c r="L114" s="23">
        <f t="shared" si="2"/>
        <v>93.47939488784559</v>
      </c>
    </row>
    <row r="115" spans="1:12" ht="52.5" customHeight="1">
      <c r="A115" s="108">
        <v>30</v>
      </c>
      <c r="B115" s="118" t="s">
        <v>36</v>
      </c>
      <c r="C115" s="52" t="s">
        <v>27</v>
      </c>
      <c r="D115" s="31" t="s">
        <v>28</v>
      </c>
      <c r="E115" s="31" t="s">
        <v>29</v>
      </c>
      <c r="F115" s="51">
        <v>74</v>
      </c>
      <c r="G115" s="51">
        <v>74</v>
      </c>
      <c r="H115" s="53">
        <v>70</v>
      </c>
      <c r="I115" s="55">
        <f t="shared" si="1"/>
        <v>-4</v>
      </c>
      <c r="J115" s="56" t="s">
        <v>10</v>
      </c>
      <c r="K115" s="58"/>
      <c r="L115" s="23">
        <f t="shared" si="2"/>
        <v>94.5945945945946</v>
      </c>
    </row>
    <row r="116" spans="1:12" ht="12.75">
      <c r="A116" s="130"/>
      <c r="B116" s="118"/>
      <c r="C116" s="52" t="s">
        <v>31</v>
      </c>
      <c r="D116" s="31" t="s">
        <v>32</v>
      </c>
      <c r="E116" s="31" t="s">
        <v>33</v>
      </c>
      <c r="F116" s="53">
        <v>12207</v>
      </c>
      <c r="G116" s="53">
        <v>2994</v>
      </c>
      <c r="H116" s="53">
        <v>2746</v>
      </c>
      <c r="I116" s="55">
        <f t="shared" si="1"/>
        <v>-248</v>
      </c>
      <c r="J116" s="56" t="s">
        <v>30</v>
      </c>
      <c r="K116" s="63" t="s">
        <v>228</v>
      </c>
      <c r="L116" s="23">
        <f t="shared" si="2"/>
        <v>91.71676686706746</v>
      </c>
    </row>
    <row r="117" spans="1:12" ht="52.5" customHeight="1">
      <c r="A117" s="108">
        <v>31</v>
      </c>
      <c r="B117" s="118" t="s">
        <v>127</v>
      </c>
      <c r="C117" s="52" t="s">
        <v>27</v>
      </c>
      <c r="D117" s="31" t="s">
        <v>28</v>
      </c>
      <c r="E117" s="31" t="s">
        <v>29</v>
      </c>
      <c r="F117" s="53">
        <v>172</v>
      </c>
      <c r="G117" s="51">
        <v>172</v>
      </c>
      <c r="H117" s="53">
        <v>163</v>
      </c>
      <c r="I117" s="55">
        <f t="shared" si="1"/>
        <v>-9</v>
      </c>
      <c r="J117" s="56" t="s">
        <v>10</v>
      </c>
      <c r="K117" s="57"/>
      <c r="L117" s="23">
        <f t="shared" si="2"/>
        <v>94.76744186046511</v>
      </c>
    </row>
    <row r="118" spans="1:12" ht="12.75">
      <c r="A118" s="130"/>
      <c r="B118" s="118"/>
      <c r="C118" s="52" t="s">
        <v>31</v>
      </c>
      <c r="D118" s="31" t="s">
        <v>32</v>
      </c>
      <c r="E118" s="31" t="s">
        <v>33</v>
      </c>
      <c r="F118" s="53">
        <v>28446</v>
      </c>
      <c r="G118" s="53">
        <v>6823</v>
      </c>
      <c r="H118" s="53">
        <v>6857</v>
      </c>
      <c r="I118" s="59">
        <f t="shared" si="1"/>
        <v>34</v>
      </c>
      <c r="J118" s="56" t="s">
        <v>10</v>
      </c>
      <c r="K118" s="58"/>
      <c r="L118" s="23">
        <f t="shared" si="2"/>
        <v>100.49831452440276</v>
      </c>
    </row>
    <row r="119" spans="1:12" ht="52.5" customHeight="1">
      <c r="A119" s="108">
        <v>32</v>
      </c>
      <c r="B119" s="118" t="s">
        <v>37</v>
      </c>
      <c r="C119" s="52" t="s">
        <v>27</v>
      </c>
      <c r="D119" s="31" t="s">
        <v>28</v>
      </c>
      <c r="E119" s="31" t="s">
        <v>29</v>
      </c>
      <c r="F119" s="53">
        <v>53</v>
      </c>
      <c r="G119" s="51">
        <v>53</v>
      </c>
      <c r="H119" s="53">
        <v>52</v>
      </c>
      <c r="I119" s="55">
        <f t="shared" si="1"/>
        <v>-1</v>
      </c>
      <c r="J119" s="56" t="s">
        <v>10</v>
      </c>
      <c r="K119" s="58"/>
      <c r="L119" s="23">
        <f t="shared" si="2"/>
        <v>98.11320754716981</v>
      </c>
    </row>
    <row r="120" spans="1:12" ht="12.75">
      <c r="A120" s="130"/>
      <c r="B120" s="118"/>
      <c r="C120" s="52" t="s">
        <v>31</v>
      </c>
      <c r="D120" s="31" t="s">
        <v>32</v>
      </c>
      <c r="E120" s="31" t="s">
        <v>33</v>
      </c>
      <c r="F120" s="53">
        <v>8679</v>
      </c>
      <c r="G120" s="53">
        <v>2185</v>
      </c>
      <c r="H120" s="53">
        <v>2294</v>
      </c>
      <c r="I120" s="55">
        <f t="shared" si="1"/>
        <v>109</v>
      </c>
      <c r="J120" s="56" t="s">
        <v>10</v>
      </c>
      <c r="K120" s="58"/>
      <c r="L120" s="23">
        <f t="shared" si="2"/>
        <v>104.98855835240275</v>
      </c>
    </row>
    <row r="121" spans="1:12" ht="52.5" customHeight="1">
      <c r="A121" s="108">
        <v>33</v>
      </c>
      <c r="B121" s="118" t="s">
        <v>128</v>
      </c>
      <c r="C121" s="52" t="s">
        <v>27</v>
      </c>
      <c r="D121" s="31" t="s">
        <v>28</v>
      </c>
      <c r="E121" s="31" t="s">
        <v>29</v>
      </c>
      <c r="F121" s="51">
        <v>152</v>
      </c>
      <c r="G121" s="51">
        <v>152</v>
      </c>
      <c r="H121" s="53">
        <v>147</v>
      </c>
      <c r="I121" s="55">
        <f t="shared" si="1"/>
        <v>-5</v>
      </c>
      <c r="J121" s="56" t="s">
        <v>10</v>
      </c>
      <c r="K121" s="58"/>
      <c r="L121" s="23">
        <f t="shared" si="2"/>
        <v>96.71052631578947</v>
      </c>
    </row>
    <row r="122" spans="1:12" ht="12.75">
      <c r="A122" s="130"/>
      <c r="B122" s="118"/>
      <c r="C122" s="52" t="s">
        <v>31</v>
      </c>
      <c r="D122" s="31" t="s">
        <v>32</v>
      </c>
      <c r="E122" s="31" t="s">
        <v>33</v>
      </c>
      <c r="F122" s="53">
        <v>25236</v>
      </c>
      <c r="G122" s="53">
        <v>6315</v>
      </c>
      <c r="H122" s="53">
        <v>6383</v>
      </c>
      <c r="I122" s="55">
        <f t="shared" si="1"/>
        <v>68</v>
      </c>
      <c r="J122" s="56" t="s">
        <v>10</v>
      </c>
      <c r="K122" s="58"/>
      <c r="L122" s="23">
        <f t="shared" si="2"/>
        <v>101.07680126682502</v>
      </c>
    </row>
    <row r="123" spans="1:12" ht="52.5" customHeight="1">
      <c r="A123" s="108">
        <v>34</v>
      </c>
      <c r="B123" s="118" t="s">
        <v>38</v>
      </c>
      <c r="C123" s="52" t="s">
        <v>27</v>
      </c>
      <c r="D123" s="31" t="s">
        <v>28</v>
      </c>
      <c r="E123" s="31" t="s">
        <v>29</v>
      </c>
      <c r="F123" s="53">
        <v>105</v>
      </c>
      <c r="G123" s="51">
        <v>105</v>
      </c>
      <c r="H123" s="53">
        <v>100</v>
      </c>
      <c r="I123" s="55">
        <f t="shared" si="1"/>
        <v>-5</v>
      </c>
      <c r="J123" s="56" t="s">
        <v>10</v>
      </c>
      <c r="K123" s="58"/>
      <c r="L123" s="23">
        <f t="shared" si="2"/>
        <v>95.23809523809523</v>
      </c>
    </row>
    <row r="124" spans="1:12" ht="12.75">
      <c r="A124" s="130"/>
      <c r="B124" s="118"/>
      <c r="C124" s="52" t="s">
        <v>31</v>
      </c>
      <c r="D124" s="31" t="s">
        <v>32</v>
      </c>
      <c r="E124" s="31" t="s">
        <v>33</v>
      </c>
      <c r="F124" s="53">
        <v>17415</v>
      </c>
      <c r="G124" s="53">
        <v>4189</v>
      </c>
      <c r="H124" s="53">
        <v>3770</v>
      </c>
      <c r="I124" s="55">
        <f t="shared" si="1"/>
        <v>-419</v>
      </c>
      <c r="J124" s="56" t="s">
        <v>30</v>
      </c>
      <c r="K124" s="63" t="s">
        <v>229</v>
      </c>
      <c r="L124" s="23">
        <f t="shared" si="2"/>
        <v>89.99761279541657</v>
      </c>
    </row>
    <row r="125" spans="1:12" ht="52.5" customHeight="1">
      <c r="A125" s="108">
        <v>35</v>
      </c>
      <c r="B125" s="118" t="s">
        <v>129</v>
      </c>
      <c r="C125" s="52" t="s">
        <v>27</v>
      </c>
      <c r="D125" s="31" t="s">
        <v>28</v>
      </c>
      <c r="E125" s="31" t="s">
        <v>29</v>
      </c>
      <c r="F125" s="53">
        <v>79</v>
      </c>
      <c r="G125" s="51">
        <v>79</v>
      </c>
      <c r="H125" s="53">
        <v>75</v>
      </c>
      <c r="I125" s="55">
        <f t="shared" si="1"/>
        <v>-4</v>
      </c>
      <c r="J125" s="56" t="s">
        <v>10</v>
      </c>
      <c r="K125" s="58"/>
      <c r="L125" s="23">
        <f t="shared" si="2"/>
        <v>94.9367088607595</v>
      </c>
    </row>
    <row r="126" spans="1:12" ht="12.75">
      <c r="A126" s="130"/>
      <c r="B126" s="118"/>
      <c r="C126" s="52" t="s">
        <v>31</v>
      </c>
      <c r="D126" s="31" t="s">
        <v>32</v>
      </c>
      <c r="E126" s="31" t="s">
        <v>33</v>
      </c>
      <c r="F126" s="53">
        <v>13047</v>
      </c>
      <c r="G126" s="53">
        <v>3255</v>
      </c>
      <c r="H126" s="53">
        <v>3306</v>
      </c>
      <c r="I126" s="55">
        <f t="shared" si="1"/>
        <v>51</v>
      </c>
      <c r="J126" s="56" t="s">
        <v>10</v>
      </c>
      <c r="K126" s="58"/>
      <c r="L126" s="23">
        <f t="shared" si="2"/>
        <v>101.56682027649771</v>
      </c>
    </row>
    <row r="127" spans="1:12" ht="52.5" customHeight="1">
      <c r="A127" s="108">
        <v>36</v>
      </c>
      <c r="B127" s="118" t="s">
        <v>39</v>
      </c>
      <c r="C127" s="52" t="s">
        <v>27</v>
      </c>
      <c r="D127" s="31" t="s">
        <v>28</v>
      </c>
      <c r="E127" s="31" t="s">
        <v>29</v>
      </c>
      <c r="F127" s="53">
        <v>226</v>
      </c>
      <c r="G127" s="51">
        <v>226</v>
      </c>
      <c r="H127" s="53">
        <v>215</v>
      </c>
      <c r="I127" s="55">
        <f t="shared" si="1"/>
        <v>-11</v>
      </c>
      <c r="J127" s="56" t="s">
        <v>10</v>
      </c>
      <c r="K127" s="58"/>
      <c r="L127" s="23">
        <f t="shared" si="2"/>
        <v>95.13274336283186</v>
      </c>
    </row>
    <row r="128" spans="1:12" ht="12.75">
      <c r="A128" s="130"/>
      <c r="B128" s="118"/>
      <c r="C128" s="52" t="s">
        <v>31</v>
      </c>
      <c r="D128" s="31" t="s">
        <v>32</v>
      </c>
      <c r="E128" s="31" t="s">
        <v>33</v>
      </c>
      <c r="F128" s="53">
        <v>37668</v>
      </c>
      <c r="G128" s="54">
        <v>9251</v>
      </c>
      <c r="H128" s="54">
        <v>8830</v>
      </c>
      <c r="I128" s="55">
        <f t="shared" si="1"/>
        <v>-421</v>
      </c>
      <c r="J128" s="56" t="s">
        <v>10</v>
      </c>
      <c r="K128" s="58"/>
      <c r="L128" s="23">
        <f t="shared" si="2"/>
        <v>95.44914063344503</v>
      </c>
    </row>
    <row r="129" spans="1:12" ht="52.5" customHeight="1">
      <c r="A129" s="108">
        <v>37</v>
      </c>
      <c r="B129" s="118" t="s">
        <v>130</v>
      </c>
      <c r="C129" s="52" t="s">
        <v>27</v>
      </c>
      <c r="D129" s="31" t="s">
        <v>28</v>
      </c>
      <c r="E129" s="31" t="s">
        <v>29</v>
      </c>
      <c r="F129" s="53">
        <v>261</v>
      </c>
      <c r="G129" s="51">
        <v>261</v>
      </c>
      <c r="H129" s="53">
        <v>258</v>
      </c>
      <c r="I129" s="55">
        <f t="shared" si="1"/>
        <v>-3</v>
      </c>
      <c r="J129" s="56" t="s">
        <v>10</v>
      </c>
      <c r="K129" s="58"/>
      <c r="L129" s="23">
        <f t="shared" si="2"/>
        <v>98.85057471264368</v>
      </c>
    </row>
    <row r="130" spans="1:12" ht="23.25" customHeight="1">
      <c r="A130" s="130"/>
      <c r="B130" s="118"/>
      <c r="C130" s="52" t="s">
        <v>31</v>
      </c>
      <c r="D130" s="31" t="s">
        <v>32</v>
      </c>
      <c r="E130" s="31" t="s">
        <v>33</v>
      </c>
      <c r="F130" s="53">
        <v>43548</v>
      </c>
      <c r="G130" s="54">
        <v>10968</v>
      </c>
      <c r="H130" s="54">
        <v>11139</v>
      </c>
      <c r="I130" s="55">
        <f t="shared" si="1"/>
        <v>171</v>
      </c>
      <c r="J130" s="56" t="s">
        <v>10</v>
      </c>
      <c r="K130" s="58"/>
      <c r="L130" s="23">
        <f t="shared" si="2"/>
        <v>101.55908096280089</v>
      </c>
    </row>
    <row r="131" spans="1:12" ht="52.5" customHeight="1">
      <c r="A131" s="108">
        <v>38</v>
      </c>
      <c r="B131" s="118" t="s">
        <v>131</v>
      </c>
      <c r="C131" s="52" t="s">
        <v>27</v>
      </c>
      <c r="D131" s="31" t="s">
        <v>28</v>
      </c>
      <c r="E131" s="31" t="s">
        <v>29</v>
      </c>
      <c r="F131" s="53">
        <v>161</v>
      </c>
      <c r="G131" s="51">
        <v>161</v>
      </c>
      <c r="H131" s="53">
        <v>154</v>
      </c>
      <c r="I131" s="55">
        <f t="shared" si="1"/>
        <v>-7</v>
      </c>
      <c r="J131" s="56" t="s">
        <v>10</v>
      </c>
      <c r="K131" s="58"/>
      <c r="L131" s="23">
        <f t="shared" si="2"/>
        <v>95.65217391304348</v>
      </c>
    </row>
    <row r="132" spans="1:12" ht="30.75" customHeight="1">
      <c r="A132" s="130"/>
      <c r="B132" s="118"/>
      <c r="C132" s="52" t="s">
        <v>31</v>
      </c>
      <c r="D132" s="31" t="s">
        <v>32</v>
      </c>
      <c r="E132" s="31" t="s">
        <v>33</v>
      </c>
      <c r="F132" s="53">
        <v>26748</v>
      </c>
      <c r="G132" s="54">
        <v>6550</v>
      </c>
      <c r="H132" s="54">
        <v>6534</v>
      </c>
      <c r="I132" s="55">
        <f t="shared" si="1"/>
        <v>-16</v>
      </c>
      <c r="J132" s="56" t="s">
        <v>10</v>
      </c>
      <c r="K132" s="58"/>
      <c r="L132" s="23">
        <f t="shared" si="2"/>
        <v>99.7557251908397</v>
      </c>
    </row>
    <row r="133" spans="1:12" ht="52.5" customHeight="1">
      <c r="A133" s="108">
        <v>39</v>
      </c>
      <c r="B133" s="118" t="s">
        <v>132</v>
      </c>
      <c r="C133" s="52" t="s">
        <v>27</v>
      </c>
      <c r="D133" s="31" t="s">
        <v>28</v>
      </c>
      <c r="E133" s="31" t="s">
        <v>29</v>
      </c>
      <c r="F133" s="53">
        <v>98</v>
      </c>
      <c r="G133" s="51">
        <v>98</v>
      </c>
      <c r="H133" s="53">
        <v>93</v>
      </c>
      <c r="I133" s="55">
        <f t="shared" si="1"/>
        <v>-5</v>
      </c>
      <c r="J133" s="56" t="s">
        <v>10</v>
      </c>
      <c r="K133" s="58"/>
      <c r="L133" s="23">
        <f t="shared" si="2"/>
        <v>94.89795918367348</v>
      </c>
    </row>
    <row r="134" spans="1:12" ht="21.75" customHeight="1">
      <c r="A134" s="130"/>
      <c r="B134" s="118"/>
      <c r="C134" s="52" t="s">
        <v>31</v>
      </c>
      <c r="D134" s="31" t="s">
        <v>32</v>
      </c>
      <c r="E134" s="31" t="s">
        <v>33</v>
      </c>
      <c r="F134" s="53">
        <v>16164</v>
      </c>
      <c r="G134" s="54">
        <v>3893</v>
      </c>
      <c r="H134" s="54">
        <v>3532</v>
      </c>
      <c r="I134" s="55">
        <f t="shared" si="1"/>
        <v>-361</v>
      </c>
      <c r="J134" s="56" t="s">
        <v>30</v>
      </c>
      <c r="K134" s="63" t="s">
        <v>229</v>
      </c>
      <c r="L134" s="23">
        <f t="shared" si="2"/>
        <v>90.72694580015413</v>
      </c>
    </row>
    <row r="135" spans="1:12" ht="52.5" customHeight="1">
      <c r="A135" s="108">
        <v>40</v>
      </c>
      <c r="B135" s="118" t="s">
        <v>133</v>
      </c>
      <c r="C135" s="52" t="s">
        <v>27</v>
      </c>
      <c r="D135" s="31" t="s">
        <v>28</v>
      </c>
      <c r="E135" s="31" t="s">
        <v>29</v>
      </c>
      <c r="F135" s="53">
        <v>87</v>
      </c>
      <c r="G135" s="51">
        <v>87</v>
      </c>
      <c r="H135" s="53">
        <v>83</v>
      </c>
      <c r="I135" s="55">
        <f t="shared" si="1"/>
        <v>-4</v>
      </c>
      <c r="J135" s="56" t="s">
        <v>10</v>
      </c>
      <c r="K135" s="58"/>
      <c r="L135" s="23">
        <f t="shared" si="2"/>
        <v>95.40229885057471</v>
      </c>
    </row>
    <row r="136" spans="1:12" ht="22.5" customHeight="1">
      <c r="A136" s="130"/>
      <c r="B136" s="118"/>
      <c r="C136" s="52" t="s">
        <v>31</v>
      </c>
      <c r="D136" s="31" t="s">
        <v>32</v>
      </c>
      <c r="E136" s="31" t="s">
        <v>33</v>
      </c>
      <c r="F136" s="53">
        <v>14391</v>
      </c>
      <c r="G136" s="54">
        <v>3383</v>
      </c>
      <c r="H136" s="54">
        <v>3064</v>
      </c>
      <c r="I136" s="55">
        <f t="shared" si="1"/>
        <v>-319</v>
      </c>
      <c r="J136" s="56" t="s">
        <v>30</v>
      </c>
      <c r="K136" s="63" t="s">
        <v>229</v>
      </c>
      <c r="L136" s="23">
        <f t="shared" si="2"/>
        <v>90.57049955660656</v>
      </c>
    </row>
    <row r="137" spans="1:12" ht="52.5" customHeight="1">
      <c r="A137" s="108">
        <v>41</v>
      </c>
      <c r="B137" s="118" t="s">
        <v>134</v>
      </c>
      <c r="C137" s="52" t="s">
        <v>27</v>
      </c>
      <c r="D137" s="31" t="s">
        <v>28</v>
      </c>
      <c r="E137" s="31" t="s">
        <v>29</v>
      </c>
      <c r="F137" s="53">
        <v>205</v>
      </c>
      <c r="G137" s="51">
        <v>205</v>
      </c>
      <c r="H137" s="53">
        <v>194</v>
      </c>
      <c r="I137" s="55">
        <f t="shared" si="1"/>
        <v>-11</v>
      </c>
      <c r="J137" s="56" t="s">
        <v>10</v>
      </c>
      <c r="K137" s="58"/>
      <c r="L137" s="23">
        <f t="shared" si="2"/>
        <v>94.6341463414634</v>
      </c>
    </row>
    <row r="138" spans="1:12" ht="32.25" customHeight="1">
      <c r="A138" s="130"/>
      <c r="B138" s="118"/>
      <c r="C138" s="52" t="s">
        <v>31</v>
      </c>
      <c r="D138" s="31" t="s">
        <v>32</v>
      </c>
      <c r="E138" s="31" t="s">
        <v>33</v>
      </c>
      <c r="F138" s="53">
        <v>34140</v>
      </c>
      <c r="G138" s="54">
        <v>8315</v>
      </c>
      <c r="H138" s="54">
        <v>8308</v>
      </c>
      <c r="I138" s="55">
        <f t="shared" si="1"/>
        <v>-7</v>
      </c>
      <c r="J138" s="56" t="s">
        <v>10</v>
      </c>
      <c r="K138" s="58"/>
      <c r="L138" s="23">
        <f t="shared" si="2"/>
        <v>99.9158147925436</v>
      </c>
    </row>
    <row r="139" spans="1:12" ht="52.5" customHeight="1">
      <c r="A139" s="108">
        <v>42</v>
      </c>
      <c r="B139" s="118" t="s">
        <v>135</v>
      </c>
      <c r="C139" s="52" t="s">
        <v>27</v>
      </c>
      <c r="D139" s="31" t="s">
        <v>28</v>
      </c>
      <c r="E139" s="31" t="s">
        <v>29</v>
      </c>
      <c r="F139" s="53">
        <v>258</v>
      </c>
      <c r="G139" s="51">
        <v>258</v>
      </c>
      <c r="H139" s="53">
        <v>248</v>
      </c>
      <c r="I139" s="55">
        <f t="shared" si="1"/>
        <v>-10</v>
      </c>
      <c r="J139" s="56" t="s">
        <v>10</v>
      </c>
      <c r="K139" s="58"/>
      <c r="L139" s="23">
        <f t="shared" si="2"/>
        <v>96.12403100775194</v>
      </c>
    </row>
    <row r="140" spans="1:12" ht="21.75" customHeight="1">
      <c r="A140" s="130"/>
      <c r="B140" s="118"/>
      <c r="C140" s="52" t="s">
        <v>31</v>
      </c>
      <c r="D140" s="31" t="s">
        <v>32</v>
      </c>
      <c r="E140" s="31" t="s">
        <v>33</v>
      </c>
      <c r="F140" s="53">
        <v>42969</v>
      </c>
      <c r="G140" s="54">
        <v>10529</v>
      </c>
      <c r="H140" s="54">
        <v>10641</v>
      </c>
      <c r="I140" s="55">
        <f t="shared" si="1"/>
        <v>112</v>
      </c>
      <c r="J140" s="56" t="s">
        <v>10</v>
      </c>
      <c r="K140" s="60"/>
      <c r="L140" s="23">
        <f t="shared" si="2"/>
        <v>101.06372874916896</v>
      </c>
    </row>
    <row r="141" spans="1:12" ht="52.5" customHeight="1">
      <c r="A141" s="108">
        <v>43</v>
      </c>
      <c r="B141" s="118" t="s">
        <v>136</v>
      </c>
      <c r="C141" s="52" t="s">
        <v>27</v>
      </c>
      <c r="D141" s="31" t="s">
        <v>28</v>
      </c>
      <c r="E141" s="31" t="s">
        <v>29</v>
      </c>
      <c r="F141" s="53">
        <v>117</v>
      </c>
      <c r="G141" s="51">
        <v>117</v>
      </c>
      <c r="H141" s="53">
        <v>111</v>
      </c>
      <c r="I141" s="55">
        <f t="shared" si="1"/>
        <v>-6</v>
      </c>
      <c r="J141" s="56" t="s">
        <v>10</v>
      </c>
      <c r="K141" s="58"/>
      <c r="L141" s="23">
        <f t="shared" si="2"/>
        <v>94.87179487179486</v>
      </c>
    </row>
    <row r="142" spans="1:12" ht="22.5" customHeight="1">
      <c r="A142" s="130"/>
      <c r="B142" s="118"/>
      <c r="C142" s="52" t="s">
        <v>31</v>
      </c>
      <c r="D142" s="31" t="s">
        <v>32</v>
      </c>
      <c r="E142" s="31" t="s">
        <v>33</v>
      </c>
      <c r="F142" s="53">
        <v>19431</v>
      </c>
      <c r="G142" s="54">
        <v>4731</v>
      </c>
      <c r="H142" s="54">
        <v>4527</v>
      </c>
      <c r="I142" s="55">
        <f t="shared" si="1"/>
        <v>-204</v>
      </c>
      <c r="J142" s="56" t="s">
        <v>10</v>
      </c>
      <c r="K142" s="58"/>
      <c r="L142" s="23">
        <f t="shared" si="2"/>
        <v>95.68801521876982</v>
      </c>
    </row>
    <row r="143" spans="1:12" ht="52.5" customHeight="1">
      <c r="A143" s="108">
        <v>44</v>
      </c>
      <c r="B143" s="118" t="s">
        <v>137</v>
      </c>
      <c r="C143" s="52" t="s">
        <v>27</v>
      </c>
      <c r="D143" s="31" t="s">
        <v>28</v>
      </c>
      <c r="E143" s="31" t="s">
        <v>29</v>
      </c>
      <c r="F143" s="53">
        <v>213</v>
      </c>
      <c r="G143" s="51">
        <v>213</v>
      </c>
      <c r="H143" s="53">
        <v>205</v>
      </c>
      <c r="I143" s="55">
        <f t="shared" si="1"/>
        <v>-8</v>
      </c>
      <c r="J143" s="56" t="s">
        <v>10</v>
      </c>
      <c r="K143" s="58"/>
      <c r="L143" s="23">
        <f t="shared" si="2"/>
        <v>96.24413145539906</v>
      </c>
    </row>
    <row r="144" spans="1:12" ht="28.5" customHeight="1">
      <c r="A144" s="130"/>
      <c r="B144" s="118"/>
      <c r="C144" s="52" t="s">
        <v>31</v>
      </c>
      <c r="D144" s="31" t="s">
        <v>32</v>
      </c>
      <c r="E144" s="31" t="s">
        <v>33</v>
      </c>
      <c r="F144" s="53">
        <v>35484</v>
      </c>
      <c r="G144" s="54">
        <v>8571</v>
      </c>
      <c r="H144" s="54">
        <v>8270</v>
      </c>
      <c r="I144" s="55">
        <f t="shared" si="1"/>
        <v>-301</v>
      </c>
      <c r="J144" s="56" t="s">
        <v>10</v>
      </c>
      <c r="K144" s="58"/>
      <c r="L144" s="23">
        <f t="shared" si="2"/>
        <v>96.48815774122039</v>
      </c>
    </row>
    <row r="145" spans="1:12" ht="52.5" customHeight="1">
      <c r="A145" s="108">
        <v>45</v>
      </c>
      <c r="B145" s="118" t="s">
        <v>138</v>
      </c>
      <c r="C145" s="52" t="s">
        <v>27</v>
      </c>
      <c r="D145" s="31" t="s">
        <v>28</v>
      </c>
      <c r="E145" s="31" t="s">
        <v>29</v>
      </c>
      <c r="F145" s="53">
        <v>127</v>
      </c>
      <c r="G145" s="51">
        <v>127</v>
      </c>
      <c r="H145" s="53">
        <v>121</v>
      </c>
      <c r="I145" s="55">
        <f t="shared" si="1"/>
        <v>-6</v>
      </c>
      <c r="J145" s="56" t="s">
        <v>10</v>
      </c>
      <c r="K145" s="58"/>
      <c r="L145" s="23">
        <f t="shared" si="2"/>
        <v>95.2755905511811</v>
      </c>
    </row>
    <row r="146" spans="1:12" ht="23.25" customHeight="1">
      <c r="A146" s="130"/>
      <c r="B146" s="118"/>
      <c r="C146" s="52" t="s">
        <v>31</v>
      </c>
      <c r="D146" s="31" t="s">
        <v>32</v>
      </c>
      <c r="E146" s="31" t="s">
        <v>33</v>
      </c>
      <c r="F146" s="53">
        <v>21111</v>
      </c>
      <c r="G146" s="54">
        <v>5045</v>
      </c>
      <c r="H146" s="54">
        <v>4859</v>
      </c>
      <c r="I146" s="55">
        <f t="shared" si="1"/>
        <v>-186</v>
      </c>
      <c r="J146" s="56" t="s">
        <v>10</v>
      </c>
      <c r="K146" s="58"/>
      <c r="L146" s="23">
        <f t="shared" si="2"/>
        <v>96.31318136769079</v>
      </c>
    </row>
    <row r="147" spans="1:12" ht="52.5" customHeight="1">
      <c r="A147" s="108">
        <v>46</v>
      </c>
      <c r="B147" s="118" t="s">
        <v>40</v>
      </c>
      <c r="C147" s="52" t="s">
        <v>27</v>
      </c>
      <c r="D147" s="31" t="s">
        <v>28</v>
      </c>
      <c r="E147" s="31" t="s">
        <v>29</v>
      </c>
      <c r="F147" s="53">
        <v>13</v>
      </c>
      <c r="G147" s="51">
        <v>13</v>
      </c>
      <c r="H147" s="53">
        <v>10</v>
      </c>
      <c r="I147" s="55">
        <f t="shared" si="1"/>
        <v>-3</v>
      </c>
      <c r="J147" s="56" t="s">
        <v>30</v>
      </c>
      <c r="K147" s="117" t="s">
        <v>230</v>
      </c>
      <c r="L147" s="23">
        <f t="shared" si="2"/>
        <v>76.92307692307693</v>
      </c>
    </row>
    <row r="148" spans="1:12" ht="12.75">
      <c r="A148" s="130"/>
      <c r="B148" s="118"/>
      <c r="C148" s="52" t="s">
        <v>31</v>
      </c>
      <c r="D148" s="31" t="s">
        <v>32</v>
      </c>
      <c r="E148" s="31" t="s">
        <v>33</v>
      </c>
      <c r="F148" s="53">
        <v>2184</v>
      </c>
      <c r="G148" s="54">
        <v>500</v>
      </c>
      <c r="H148" s="54">
        <v>471</v>
      </c>
      <c r="I148" s="55">
        <f t="shared" si="1"/>
        <v>-29</v>
      </c>
      <c r="J148" s="56" t="s">
        <v>30</v>
      </c>
      <c r="K148" s="117"/>
      <c r="L148" s="23">
        <f t="shared" si="2"/>
        <v>94.19999999999999</v>
      </c>
    </row>
    <row r="149" spans="1:12" ht="52.5" customHeight="1">
      <c r="A149" s="108">
        <v>47</v>
      </c>
      <c r="B149" s="118" t="s">
        <v>139</v>
      </c>
      <c r="C149" s="52" t="s">
        <v>27</v>
      </c>
      <c r="D149" s="31" t="s">
        <v>28</v>
      </c>
      <c r="E149" s="31" t="s">
        <v>29</v>
      </c>
      <c r="F149" s="53">
        <v>192</v>
      </c>
      <c r="G149" s="51">
        <v>192</v>
      </c>
      <c r="H149" s="53">
        <v>189</v>
      </c>
      <c r="I149" s="55">
        <f t="shared" si="1"/>
        <v>-3</v>
      </c>
      <c r="J149" s="56" t="s">
        <v>10</v>
      </c>
      <c r="K149" s="58"/>
      <c r="L149" s="23">
        <f t="shared" si="2"/>
        <v>98.4375</v>
      </c>
    </row>
    <row r="150" spans="1:12" ht="26.25" customHeight="1">
      <c r="A150" s="130"/>
      <c r="B150" s="118"/>
      <c r="C150" s="52" t="s">
        <v>31</v>
      </c>
      <c r="D150" s="31" t="s">
        <v>32</v>
      </c>
      <c r="E150" s="31" t="s">
        <v>33</v>
      </c>
      <c r="F150" s="53">
        <v>31806</v>
      </c>
      <c r="G150" s="54">
        <v>7868</v>
      </c>
      <c r="H150" s="54">
        <v>7729</v>
      </c>
      <c r="I150" s="55">
        <f t="shared" si="1"/>
        <v>-139</v>
      </c>
      <c r="J150" s="56" t="s">
        <v>10</v>
      </c>
      <c r="K150" s="58"/>
      <c r="L150" s="23">
        <f t="shared" si="2"/>
        <v>98.23335027961363</v>
      </c>
    </row>
    <row r="151" spans="1:12" ht="52.5" customHeight="1">
      <c r="A151" s="108">
        <v>48</v>
      </c>
      <c r="B151" s="118" t="s">
        <v>140</v>
      </c>
      <c r="C151" s="52" t="s">
        <v>27</v>
      </c>
      <c r="D151" s="31" t="s">
        <v>28</v>
      </c>
      <c r="E151" s="31" t="s">
        <v>29</v>
      </c>
      <c r="F151" s="53">
        <v>141</v>
      </c>
      <c r="G151" s="51">
        <v>141</v>
      </c>
      <c r="H151" s="53">
        <v>134</v>
      </c>
      <c r="I151" s="55">
        <f t="shared" si="1"/>
        <v>-7</v>
      </c>
      <c r="J151" s="56" t="s">
        <v>10</v>
      </c>
      <c r="K151" s="58"/>
      <c r="L151" s="23">
        <f t="shared" si="2"/>
        <v>95.0354609929078</v>
      </c>
    </row>
    <row r="152" spans="1:12" ht="51.75" customHeight="1">
      <c r="A152" s="130"/>
      <c r="B152" s="118"/>
      <c r="C152" s="52" t="s">
        <v>31</v>
      </c>
      <c r="D152" s="31" t="s">
        <v>32</v>
      </c>
      <c r="E152" s="31" t="s">
        <v>33</v>
      </c>
      <c r="F152" s="53">
        <v>23463</v>
      </c>
      <c r="G152" s="54">
        <v>5704</v>
      </c>
      <c r="H152" s="54">
        <v>5854</v>
      </c>
      <c r="I152" s="55">
        <f t="shared" si="1"/>
        <v>150</v>
      </c>
      <c r="J152" s="56" t="s">
        <v>10</v>
      </c>
      <c r="K152" s="58"/>
      <c r="L152" s="23">
        <f t="shared" si="2"/>
        <v>102.6297335203366</v>
      </c>
    </row>
    <row r="153" spans="1:12" ht="52.5" customHeight="1">
      <c r="A153" s="108">
        <v>49</v>
      </c>
      <c r="B153" s="118" t="s">
        <v>141</v>
      </c>
      <c r="C153" s="52" t="s">
        <v>27</v>
      </c>
      <c r="D153" s="31" t="s">
        <v>28</v>
      </c>
      <c r="E153" s="31" t="s">
        <v>29</v>
      </c>
      <c r="F153" s="53">
        <v>175</v>
      </c>
      <c r="G153" s="51">
        <v>175</v>
      </c>
      <c r="H153" s="53">
        <v>166</v>
      </c>
      <c r="I153" s="55">
        <f t="shared" si="1"/>
        <v>-9</v>
      </c>
      <c r="J153" s="56" t="s">
        <v>10</v>
      </c>
      <c r="K153" s="58"/>
      <c r="L153" s="23">
        <f t="shared" si="2"/>
        <v>94.85714285714286</v>
      </c>
    </row>
    <row r="154" spans="1:12" ht="33" customHeight="1">
      <c r="A154" s="130"/>
      <c r="B154" s="118"/>
      <c r="C154" s="52" t="s">
        <v>31</v>
      </c>
      <c r="D154" s="31" t="s">
        <v>32</v>
      </c>
      <c r="E154" s="31" t="s">
        <v>33</v>
      </c>
      <c r="F154" s="53">
        <v>29100</v>
      </c>
      <c r="G154" s="54">
        <v>6886</v>
      </c>
      <c r="H154" s="54">
        <v>6926</v>
      </c>
      <c r="I154" s="55">
        <f t="shared" si="1"/>
        <v>40</v>
      </c>
      <c r="J154" s="56" t="s">
        <v>10</v>
      </c>
      <c r="K154" s="58"/>
      <c r="L154" s="23">
        <f t="shared" si="2"/>
        <v>100.58088875980249</v>
      </c>
    </row>
    <row r="155" spans="1:12" ht="52.5" customHeight="1">
      <c r="A155" s="108">
        <v>50</v>
      </c>
      <c r="B155" s="118" t="s">
        <v>142</v>
      </c>
      <c r="C155" s="52" t="s">
        <v>27</v>
      </c>
      <c r="D155" s="31" t="s">
        <v>28</v>
      </c>
      <c r="E155" s="31" t="s">
        <v>29</v>
      </c>
      <c r="F155" s="53">
        <v>160</v>
      </c>
      <c r="G155" s="51">
        <v>160</v>
      </c>
      <c r="H155" s="53">
        <v>152</v>
      </c>
      <c r="I155" s="55">
        <f t="shared" si="1"/>
        <v>-8</v>
      </c>
      <c r="J155" s="56" t="s">
        <v>10</v>
      </c>
      <c r="K155" s="58"/>
      <c r="L155" s="23">
        <f t="shared" si="2"/>
        <v>95</v>
      </c>
    </row>
    <row r="156" spans="1:12" ht="21.75" customHeight="1">
      <c r="A156" s="130"/>
      <c r="B156" s="118"/>
      <c r="C156" s="52" t="s">
        <v>31</v>
      </c>
      <c r="D156" s="31" t="s">
        <v>32</v>
      </c>
      <c r="E156" s="31" t="s">
        <v>33</v>
      </c>
      <c r="F156" s="53">
        <v>26580</v>
      </c>
      <c r="G156" s="54">
        <v>6266</v>
      </c>
      <c r="H156" s="54">
        <v>6157</v>
      </c>
      <c r="I156" s="55">
        <f t="shared" si="1"/>
        <v>-109</v>
      </c>
      <c r="J156" s="56" t="s">
        <v>10</v>
      </c>
      <c r="K156" s="58"/>
      <c r="L156" s="23">
        <f t="shared" si="2"/>
        <v>98.26045323970635</v>
      </c>
    </row>
    <row r="157" spans="1:12" ht="52.5" customHeight="1">
      <c r="A157" s="108">
        <v>51</v>
      </c>
      <c r="B157" s="118" t="s">
        <v>41</v>
      </c>
      <c r="C157" s="52" t="s">
        <v>27</v>
      </c>
      <c r="D157" s="31" t="s">
        <v>28</v>
      </c>
      <c r="E157" s="31" t="s">
        <v>29</v>
      </c>
      <c r="F157" s="53">
        <v>51</v>
      </c>
      <c r="G157" s="51">
        <v>51</v>
      </c>
      <c r="H157" s="53">
        <v>49</v>
      </c>
      <c r="I157" s="55">
        <f t="shared" si="1"/>
        <v>-2</v>
      </c>
      <c r="J157" s="56" t="s">
        <v>10</v>
      </c>
      <c r="K157" s="62"/>
      <c r="L157" s="23">
        <f t="shared" si="2"/>
        <v>96.07843137254902</v>
      </c>
    </row>
    <row r="158" spans="1:12" ht="12.75">
      <c r="A158" s="130"/>
      <c r="B158" s="118"/>
      <c r="C158" s="52" t="s">
        <v>31</v>
      </c>
      <c r="D158" s="31" t="s">
        <v>32</v>
      </c>
      <c r="E158" s="31" t="s">
        <v>33</v>
      </c>
      <c r="F158" s="53">
        <v>8343</v>
      </c>
      <c r="G158" s="54">
        <v>1965</v>
      </c>
      <c r="H158" s="54">
        <v>1775</v>
      </c>
      <c r="I158" s="55">
        <f t="shared" si="1"/>
        <v>-190</v>
      </c>
      <c r="J158" s="56" t="s">
        <v>30</v>
      </c>
      <c r="K158" s="62" t="s">
        <v>229</v>
      </c>
      <c r="L158" s="23">
        <f t="shared" si="2"/>
        <v>90.33078880407125</v>
      </c>
    </row>
    <row r="159" spans="1:12" ht="52.5" customHeight="1">
      <c r="A159" s="108">
        <v>52</v>
      </c>
      <c r="B159" s="118" t="s">
        <v>42</v>
      </c>
      <c r="C159" s="52" t="s">
        <v>27</v>
      </c>
      <c r="D159" s="31" t="s">
        <v>28</v>
      </c>
      <c r="E159" s="31" t="s">
        <v>29</v>
      </c>
      <c r="F159" s="53">
        <v>116</v>
      </c>
      <c r="G159" s="51">
        <v>116</v>
      </c>
      <c r="H159" s="53">
        <v>112</v>
      </c>
      <c r="I159" s="55">
        <f t="shared" si="1"/>
        <v>-4</v>
      </c>
      <c r="J159" s="56" t="s">
        <v>10</v>
      </c>
      <c r="K159" s="60"/>
      <c r="L159" s="23">
        <f t="shared" si="2"/>
        <v>96.55172413793103</v>
      </c>
    </row>
    <row r="160" spans="1:12" ht="12.75">
      <c r="A160" s="130"/>
      <c r="B160" s="118"/>
      <c r="C160" s="52" t="s">
        <v>31</v>
      </c>
      <c r="D160" s="31" t="s">
        <v>32</v>
      </c>
      <c r="E160" s="31" t="s">
        <v>33</v>
      </c>
      <c r="F160" s="53">
        <v>19263</v>
      </c>
      <c r="G160" s="54">
        <v>4532</v>
      </c>
      <c r="H160" s="54">
        <v>4294</v>
      </c>
      <c r="I160" s="55">
        <f t="shared" si="1"/>
        <v>-238</v>
      </c>
      <c r="J160" s="56" t="s">
        <v>10</v>
      </c>
      <c r="K160" s="58"/>
      <c r="L160" s="23">
        <f t="shared" si="2"/>
        <v>94.74845542806707</v>
      </c>
    </row>
    <row r="161" spans="1:12" ht="52.5" customHeight="1">
      <c r="A161" s="108">
        <v>53</v>
      </c>
      <c r="B161" s="118" t="s">
        <v>143</v>
      </c>
      <c r="C161" s="52" t="s">
        <v>27</v>
      </c>
      <c r="D161" s="31" t="s">
        <v>28</v>
      </c>
      <c r="E161" s="31" t="s">
        <v>29</v>
      </c>
      <c r="F161" s="53">
        <v>134</v>
      </c>
      <c r="G161" s="51">
        <v>134</v>
      </c>
      <c r="H161" s="53">
        <v>127</v>
      </c>
      <c r="I161" s="55">
        <f t="shared" si="1"/>
        <v>-7</v>
      </c>
      <c r="J161" s="56" t="s">
        <v>10</v>
      </c>
      <c r="K161" s="60"/>
      <c r="L161" s="23">
        <f t="shared" si="2"/>
        <v>94.77611940298507</v>
      </c>
    </row>
    <row r="162" spans="1:12" ht="30.75" customHeight="1">
      <c r="A162" s="130"/>
      <c r="B162" s="118"/>
      <c r="C162" s="52" t="s">
        <v>31</v>
      </c>
      <c r="D162" s="31" t="s">
        <v>32</v>
      </c>
      <c r="E162" s="31" t="s">
        <v>33</v>
      </c>
      <c r="F162" s="53">
        <v>22212</v>
      </c>
      <c r="G162" s="54">
        <v>5414</v>
      </c>
      <c r="H162" s="54">
        <v>4932</v>
      </c>
      <c r="I162" s="55">
        <f t="shared" si="1"/>
        <v>-482</v>
      </c>
      <c r="J162" s="56" t="s">
        <v>30</v>
      </c>
      <c r="K162" s="58" t="s">
        <v>229</v>
      </c>
      <c r="L162" s="23">
        <f t="shared" si="2"/>
        <v>91.09715552271888</v>
      </c>
    </row>
    <row r="163" spans="1:12" ht="52.5" customHeight="1">
      <c r="A163" s="108">
        <v>54</v>
      </c>
      <c r="B163" s="118" t="s">
        <v>144</v>
      </c>
      <c r="C163" s="52" t="s">
        <v>27</v>
      </c>
      <c r="D163" s="31" t="s">
        <v>28</v>
      </c>
      <c r="E163" s="31" t="s">
        <v>29</v>
      </c>
      <c r="F163" s="53">
        <v>221</v>
      </c>
      <c r="G163" s="51">
        <v>221</v>
      </c>
      <c r="H163" s="53">
        <v>210</v>
      </c>
      <c r="I163" s="55">
        <f t="shared" si="1"/>
        <v>-11</v>
      </c>
      <c r="J163" s="56" t="s">
        <v>10</v>
      </c>
      <c r="K163" s="60"/>
      <c r="L163" s="23">
        <f t="shared" si="2"/>
        <v>95.02262443438913</v>
      </c>
    </row>
    <row r="164" spans="1:12" ht="56.25" customHeight="1">
      <c r="A164" s="130"/>
      <c r="B164" s="118"/>
      <c r="C164" s="52" t="s">
        <v>31</v>
      </c>
      <c r="D164" s="31" t="s">
        <v>32</v>
      </c>
      <c r="E164" s="31" t="s">
        <v>33</v>
      </c>
      <c r="F164" s="53">
        <v>36828</v>
      </c>
      <c r="G164" s="54">
        <v>8982</v>
      </c>
      <c r="H164" s="54">
        <v>8619</v>
      </c>
      <c r="I164" s="55">
        <f t="shared" si="1"/>
        <v>-363</v>
      </c>
      <c r="J164" s="56" t="s">
        <v>10</v>
      </c>
      <c r="K164" s="50"/>
      <c r="L164" s="23">
        <f t="shared" si="2"/>
        <v>95.95858383433534</v>
      </c>
    </row>
    <row r="165" spans="1:12" ht="52.5" customHeight="1">
      <c r="A165" s="108">
        <v>55</v>
      </c>
      <c r="B165" s="118" t="s">
        <v>145</v>
      </c>
      <c r="C165" s="52" t="s">
        <v>27</v>
      </c>
      <c r="D165" s="31" t="s">
        <v>28</v>
      </c>
      <c r="E165" s="31" t="s">
        <v>29</v>
      </c>
      <c r="F165" s="53">
        <v>130</v>
      </c>
      <c r="G165" s="51">
        <v>130</v>
      </c>
      <c r="H165" s="53">
        <v>123</v>
      </c>
      <c r="I165" s="55">
        <f t="shared" si="1"/>
        <v>-7</v>
      </c>
      <c r="J165" s="56" t="s">
        <v>10</v>
      </c>
      <c r="K165" s="60"/>
      <c r="L165" s="23">
        <f t="shared" si="2"/>
        <v>94.61538461538461</v>
      </c>
    </row>
    <row r="166" spans="1:12" ht="44.25" customHeight="1">
      <c r="A166" s="130"/>
      <c r="B166" s="118"/>
      <c r="C166" s="52" t="s">
        <v>31</v>
      </c>
      <c r="D166" s="31" t="s">
        <v>32</v>
      </c>
      <c r="E166" s="31" t="s">
        <v>33</v>
      </c>
      <c r="F166" s="53">
        <v>21540</v>
      </c>
      <c r="G166" s="54">
        <v>5358</v>
      </c>
      <c r="H166" s="54">
        <v>5293</v>
      </c>
      <c r="I166" s="55">
        <f t="shared" si="1"/>
        <v>-65</v>
      </c>
      <c r="J166" s="56" t="s">
        <v>10</v>
      </c>
      <c r="K166" s="60"/>
      <c r="L166" s="23">
        <f t="shared" si="2"/>
        <v>98.78686076894364</v>
      </c>
    </row>
    <row r="167" spans="1:12" ht="52.5" customHeight="1">
      <c r="A167" s="108">
        <v>56</v>
      </c>
      <c r="B167" s="118" t="s">
        <v>146</v>
      </c>
      <c r="C167" s="52" t="s">
        <v>27</v>
      </c>
      <c r="D167" s="31" t="s">
        <v>28</v>
      </c>
      <c r="E167" s="31" t="s">
        <v>29</v>
      </c>
      <c r="F167" s="53">
        <v>196</v>
      </c>
      <c r="G167" s="51">
        <v>196</v>
      </c>
      <c r="H167" s="53">
        <v>188</v>
      </c>
      <c r="I167" s="55">
        <f t="shared" si="1"/>
        <v>-8</v>
      </c>
      <c r="J167" s="56" t="s">
        <v>10</v>
      </c>
      <c r="K167" s="60"/>
      <c r="L167" s="23">
        <f t="shared" si="2"/>
        <v>95.91836734693877</v>
      </c>
    </row>
    <row r="168" spans="1:12" ht="24.75" customHeight="1">
      <c r="A168" s="130"/>
      <c r="B168" s="118"/>
      <c r="C168" s="52" t="s">
        <v>31</v>
      </c>
      <c r="D168" s="31" t="s">
        <v>32</v>
      </c>
      <c r="E168" s="31" t="s">
        <v>33</v>
      </c>
      <c r="F168" s="53">
        <v>32478</v>
      </c>
      <c r="G168" s="54">
        <v>8082</v>
      </c>
      <c r="H168" s="54">
        <v>8806</v>
      </c>
      <c r="I168" s="55">
        <f t="shared" si="1"/>
        <v>724</v>
      </c>
      <c r="J168" s="56" t="s">
        <v>10</v>
      </c>
      <c r="K168" s="60"/>
      <c r="L168" s="23">
        <f t="shared" si="2"/>
        <v>108.95817866864637</v>
      </c>
    </row>
    <row r="169" spans="1:12" ht="52.5" customHeight="1">
      <c r="A169" s="108">
        <v>57</v>
      </c>
      <c r="B169" s="118" t="s">
        <v>147</v>
      </c>
      <c r="C169" s="52" t="s">
        <v>27</v>
      </c>
      <c r="D169" s="31" t="s">
        <v>28</v>
      </c>
      <c r="E169" s="31" t="s">
        <v>29</v>
      </c>
      <c r="F169" s="53">
        <v>283</v>
      </c>
      <c r="G169" s="51">
        <v>283</v>
      </c>
      <c r="H169" s="53">
        <v>268</v>
      </c>
      <c r="I169" s="55">
        <f t="shared" si="1"/>
        <v>-15</v>
      </c>
      <c r="J169" s="56" t="s">
        <v>10</v>
      </c>
      <c r="K169" s="60"/>
      <c r="L169" s="23">
        <f t="shared" si="2"/>
        <v>94.69964664310953</v>
      </c>
    </row>
    <row r="170" spans="1:12" ht="33" customHeight="1">
      <c r="A170" s="130"/>
      <c r="B170" s="118"/>
      <c r="C170" s="52" t="s">
        <v>31</v>
      </c>
      <c r="D170" s="31" t="s">
        <v>32</v>
      </c>
      <c r="E170" s="31" t="s">
        <v>33</v>
      </c>
      <c r="F170" s="53">
        <v>47244</v>
      </c>
      <c r="G170" s="54">
        <v>11280</v>
      </c>
      <c r="H170" s="54">
        <v>11323</v>
      </c>
      <c r="I170" s="55">
        <f>+H170-G170</f>
        <v>43</v>
      </c>
      <c r="J170" s="56" t="s">
        <v>10</v>
      </c>
      <c r="K170" s="60"/>
      <c r="L170" s="23">
        <f>H170/G170*100</f>
        <v>100.38120567375886</v>
      </c>
    </row>
    <row r="171" spans="1:12" ht="52.5" customHeight="1">
      <c r="A171" s="108">
        <v>58</v>
      </c>
      <c r="B171" s="118" t="s">
        <v>148</v>
      </c>
      <c r="C171" s="52" t="s">
        <v>27</v>
      </c>
      <c r="D171" s="31" t="s">
        <v>28</v>
      </c>
      <c r="E171" s="31" t="s">
        <v>29</v>
      </c>
      <c r="F171" s="53">
        <v>200</v>
      </c>
      <c r="G171" s="54">
        <v>0</v>
      </c>
      <c r="H171" s="53">
        <v>0</v>
      </c>
      <c r="I171" s="55">
        <f>+H171-G171</f>
        <v>0</v>
      </c>
      <c r="J171" s="45" t="s">
        <v>30</v>
      </c>
      <c r="K171" s="63" t="s">
        <v>227</v>
      </c>
      <c r="L171" s="23"/>
    </row>
    <row r="172" spans="1:12" ht="27" customHeight="1">
      <c r="A172" s="130"/>
      <c r="B172" s="118"/>
      <c r="C172" s="52" t="s">
        <v>31</v>
      </c>
      <c r="D172" s="31" t="s">
        <v>32</v>
      </c>
      <c r="E172" s="31" t="s">
        <v>33</v>
      </c>
      <c r="F172" s="53">
        <v>9000</v>
      </c>
      <c r="G172" s="54">
        <v>0</v>
      </c>
      <c r="H172" s="54">
        <v>0</v>
      </c>
      <c r="I172" s="55">
        <f>+H172-G172</f>
        <v>0</v>
      </c>
      <c r="J172" s="45" t="s">
        <v>30</v>
      </c>
      <c r="K172" s="63" t="s">
        <v>227</v>
      </c>
      <c r="L172" s="23"/>
    </row>
    <row r="173" spans="1:12" ht="60" customHeight="1">
      <c r="A173" s="118">
        <v>59</v>
      </c>
      <c r="B173" s="106" t="s">
        <v>149</v>
      </c>
      <c r="C173" s="106" t="s">
        <v>60</v>
      </c>
      <c r="D173" s="34" t="s">
        <v>150</v>
      </c>
      <c r="E173" s="34" t="s">
        <v>151</v>
      </c>
      <c r="F173" s="34">
        <v>100</v>
      </c>
      <c r="G173" s="34">
        <v>100</v>
      </c>
      <c r="H173" s="34">
        <v>100</v>
      </c>
      <c r="I173" s="55"/>
      <c r="J173" s="56" t="s">
        <v>10</v>
      </c>
      <c r="K173" s="64"/>
      <c r="L173" s="23"/>
    </row>
    <row r="174" spans="1:12" ht="105" customHeight="1">
      <c r="A174" s="118"/>
      <c r="B174" s="106"/>
      <c r="C174" s="106"/>
      <c r="D174" s="34" t="s">
        <v>152</v>
      </c>
      <c r="E174" s="34" t="s">
        <v>151</v>
      </c>
      <c r="F174" s="34">
        <v>100</v>
      </c>
      <c r="G174" s="34">
        <v>100</v>
      </c>
      <c r="H174" s="34">
        <v>100</v>
      </c>
      <c r="I174" s="55"/>
      <c r="J174" s="56" t="s">
        <v>10</v>
      </c>
      <c r="K174" s="64"/>
      <c r="L174" s="23"/>
    </row>
    <row r="175" spans="1:12" ht="27" customHeight="1">
      <c r="A175" s="118"/>
      <c r="B175" s="106"/>
      <c r="C175" s="106"/>
      <c r="D175" s="34" t="s">
        <v>61</v>
      </c>
      <c r="E175" s="34" t="s">
        <v>29</v>
      </c>
      <c r="F175" s="34">
        <v>238</v>
      </c>
      <c r="G175" s="34">
        <v>70</v>
      </c>
      <c r="H175" s="34">
        <v>68</v>
      </c>
      <c r="I175" s="55"/>
      <c r="J175" s="56" t="s">
        <v>10</v>
      </c>
      <c r="K175" s="64"/>
      <c r="L175" s="23"/>
    </row>
    <row r="176" spans="1:12" ht="27" customHeight="1">
      <c r="A176" s="118"/>
      <c r="B176" s="106"/>
      <c r="C176" s="106" t="s">
        <v>56</v>
      </c>
      <c r="D176" s="34" t="s">
        <v>163</v>
      </c>
      <c r="E176" s="34" t="s">
        <v>153</v>
      </c>
      <c r="F176" s="34">
        <v>15</v>
      </c>
      <c r="G176" s="34">
        <v>15</v>
      </c>
      <c r="H176" s="34">
        <v>13</v>
      </c>
      <c r="I176" s="55"/>
      <c r="J176" s="56" t="s">
        <v>10</v>
      </c>
      <c r="K176" s="64"/>
      <c r="L176" s="23"/>
    </row>
    <row r="177" spans="1:12" ht="27" customHeight="1">
      <c r="A177" s="118"/>
      <c r="B177" s="106"/>
      <c r="C177" s="106"/>
      <c r="D177" s="34" t="s">
        <v>154</v>
      </c>
      <c r="E177" s="34" t="s">
        <v>153</v>
      </c>
      <c r="F177" s="52">
        <v>20</v>
      </c>
      <c r="G177" s="52">
        <v>20</v>
      </c>
      <c r="H177" s="52">
        <v>10</v>
      </c>
      <c r="I177" s="55"/>
      <c r="J177" s="56" t="s">
        <v>10</v>
      </c>
      <c r="K177" s="64"/>
      <c r="L177" s="23"/>
    </row>
    <row r="178" spans="1:12" ht="38.25" customHeight="1">
      <c r="A178" s="118"/>
      <c r="B178" s="106"/>
      <c r="C178" s="106"/>
      <c r="D178" s="34" t="s">
        <v>57</v>
      </c>
      <c r="E178" s="34" t="s">
        <v>58</v>
      </c>
      <c r="F178" s="52">
        <v>2300</v>
      </c>
      <c r="G178" s="52">
        <v>556</v>
      </c>
      <c r="H178" s="52">
        <v>637</v>
      </c>
      <c r="I178" s="55"/>
      <c r="J178" s="56" t="s">
        <v>10</v>
      </c>
      <c r="K178" s="64"/>
      <c r="L178" s="23"/>
    </row>
    <row r="179" spans="1:12" ht="102" customHeight="1">
      <c r="A179" s="118"/>
      <c r="B179" s="106"/>
      <c r="C179" s="106"/>
      <c r="D179" s="34" t="s">
        <v>59</v>
      </c>
      <c r="E179" s="34" t="s">
        <v>58</v>
      </c>
      <c r="F179" s="34">
        <v>30</v>
      </c>
      <c r="G179" s="34">
        <v>6</v>
      </c>
      <c r="H179" s="34">
        <v>7</v>
      </c>
      <c r="I179" s="55"/>
      <c r="J179" s="56" t="s">
        <v>10</v>
      </c>
      <c r="K179" s="64"/>
      <c r="L179" s="23"/>
    </row>
    <row r="180" spans="1:12" ht="92.25" customHeight="1">
      <c r="A180" s="118"/>
      <c r="B180" s="106"/>
      <c r="C180" s="106"/>
      <c r="D180" s="34" t="s">
        <v>155</v>
      </c>
      <c r="E180" s="34" t="s">
        <v>58</v>
      </c>
      <c r="F180" s="34">
        <v>24</v>
      </c>
      <c r="G180" s="34">
        <v>6</v>
      </c>
      <c r="H180" s="34">
        <v>7</v>
      </c>
      <c r="I180" s="55"/>
      <c r="J180" s="56" t="s">
        <v>10</v>
      </c>
      <c r="K180" s="64"/>
      <c r="L180" s="23"/>
    </row>
    <row r="181" spans="1:12" ht="117.75" customHeight="1">
      <c r="A181" s="118"/>
      <c r="B181" s="106"/>
      <c r="C181" s="106"/>
      <c r="D181" s="34" t="s">
        <v>156</v>
      </c>
      <c r="E181" s="34" t="s">
        <v>58</v>
      </c>
      <c r="F181" s="34">
        <v>500</v>
      </c>
      <c r="G181" s="34">
        <v>126</v>
      </c>
      <c r="H181" s="34">
        <v>138</v>
      </c>
      <c r="I181" s="55"/>
      <c r="J181" s="56" t="s">
        <v>10</v>
      </c>
      <c r="K181" s="64"/>
      <c r="L181" s="23"/>
    </row>
    <row r="182" spans="1:12" ht="45" customHeight="1">
      <c r="A182" s="118"/>
      <c r="B182" s="106"/>
      <c r="C182" s="106" t="s">
        <v>62</v>
      </c>
      <c r="D182" s="34" t="s">
        <v>157</v>
      </c>
      <c r="E182" s="34" t="s">
        <v>151</v>
      </c>
      <c r="F182" s="34">
        <v>100</v>
      </c>
      <c r="G182" s="34">
        <v>100</v>
      </c>
      <c r="H182" s="34">
        <v>100</v>
      </c>
      <c r="I182" s="55"/>
      <c r="J182" s="56" t="s">
        <v>10</v>
      </c>
      <c r="K182" s="64"/>
      <c r="L182" s="23"/>
    </row>
    <row r="183" spans="1:12" ht="40.5" customHeight="1">
      <c r="A183" s="118"/>
      <c r="B183" s="106"/>
      <c r="C183" s="106"/>
      <c r="D183" s="34" t="s">
        <v>158</v>
      </c>
      <c r="E183" s="34" t="s">
        <v>159</v>
      </c>
      <c r="F183" s="34">
        <v>16440</v>
      </c>
      <c r="G183" s="34">
        <v>4110</v>
      </c>
      <c r="H183" s="34">
        <v>4097</v>
      </c>
      <c r="I183" s="55"/>
      <c r="J183" s="56" t="s">
        <v>10</v>
      </c>
      <c r="K183" s="64"/>
      <c r="L183" s="23"/>
    </row>
    <row r="184" spans="1:12" ht="44.25" customHeight="1">
      <c r="A184" s="118"/>
      <c r="B184" s="106"/>
      <c r="C184" s="106"/>
      <c r="D184" s="34" t="s">
        <v>158</v>
      </c>
      <c r="E184" s="34" t="s">
        <v>159</v>
      </c>
      <c r="F184" s="34">
        <v>330</v>
      </c>
      <c r="G184" s="34">
        <v>83</v>
      </c>
      <c r="H184" s="34">
        <v>82</v>
      </c>
      <c r="I184" s="55"/>
      <c r="J184" s="56" t="s">
        <v>10</v>
      </c>
      <c r="K184" s="64"/>
      <c r="L184" s="23"/>
    </row>
    <row r="185" spans="1:12" ht="37.5" customHeight="1">
      <c r="A185" s="118"/>
      <c r="B185" s="106"/>
      <c r="C185" s="106"/>
      <c r="D185" s="34" t="s">
        <v>158</v>
      </c>
      <c r="E185" s="34" t="s">
        <v>159</v>
      </c>
      <c r="F185" s="34">
        <v>160</v>
      </c>
      <c r="G185" s="34">
        <v>33</v>
      </c>
      <c r="H185" s="34">
        <v>30</v>
      </c>
      <c r="I185" s="55"/>
      <c r="J185" s="56" t="s">
        <v>10</v>
      </c>
      <c r="K185" s="64"/>
      <c r="L185" s="23"/>
    </row>
    <row r="186" spans="1:12" ht="37.5" customHeight="1">
      <c r="A186" s="118"/>
      <c r="B186" s="106"/>
      <c r="C186" s="106"/>
      <c r="D186" s="34" t="s">
        <v>157</v>
      </c>
      <c r="E186" s="34" t="s">
        <v>151</v>
      </c>
      <c r="F186" s="34">
        <v>100</v>
      </c>
      <c r="G186" s="34">
        <v>100</v>
      </c>
      <c r="H186" s="34">
        <v>100</v>
      </c>
      <c r="I186" s="55"/>
      <c r="J186" s="56" t="s">
        <v>10</v>
      </c>
      <c r="K186" s="64"/>
      <c r="L186" s="23"/>
    </row>
    <row r="187" spans="1:12" ht="47.25" customHeight="1">
      <c r="A187" s="118"/>
      <c r="B187" s="106"/>
      <c r="C187" s="106"/>
      <c r="D187" s="34" t="s">
        <v>63</v>
      </c>
      <c r="E187" s="34" t="s">
        <v>159</v>
      </c>
      <c r="F187" s="34">
        <v>12</v>
      </c>
      <c r="G187" s="34">
        <v>3</v>
      </c>
      <c r="H187" s="34">
        <v>3</v>
      </c>
      <c r="I187" s="55"/>
      <c r="J187" s="56" t="s">
        <v>10</v>
      </c>
      <c r="K187" s="64"/>
      <c r="L187" s="23"/>
    </row>
    <row r="188" spans="1:12" ht="27" customHeight="1">
      <c r="A188" s="118"/>
      <c r="B188" s="106"/>
      <c r="C188" s="106" t="s">
        <v>160</v>
      </c>
      <c r="D188" s="34" t="s">
        <v>161</v>
      </c>
      <c r="E188" s="34" t="s">
        <v>151</v>
      </c>
      <c r="F188" s="34">
        <v>100</v>
      </c>
      <c r="G188" s="34">
        <v>100</v>
      </c>
      <c r="H188" s="34">
        <v>100</v>
      </c>
      <c r="I188" s="55"/>
      <c r="J188" s="56" t="s">
        <v>10</v>
      </c>
      <c r="K188" s="64"/>
      <c r="L188" s="23"/>
    </row>
    <row r="189" spans="1:12" ht="27" customHeight="1">
      <c r="A189" s="118"/>
      <c r="B189" s="106"/>
      <c r="C189" s="106"/>
      <c r="D189" s="34" t="s">
        <v>61</v>
      </c>
      <c r="E189" s="34" t="s">
        <v>29</v>
      </c>
      <c r="F189" s="34">
        <v>360</v>
      </c>
      <c r="G189" s="34">
        <v>90</v>
      </c>
      <c r="H189" s="34">
        <v>113</v>
      </c>
      <c r="I189" s="55"/>
      <c r="J189" s="56" t="s">
        <v>10</v>
      </c>
      <c r="K189" s="64"/>
      <c r="L189" s="23"/>
    </row>
    <row r="190" spans="1:12" ht="97.5" customHeight="1">
      <c r="A190" s="118"/>
      <c r="B190" s="106"/>
      <c r="C190" s="34" t="s">
        <v>64</v>
      </c>
      <c r="D190" s="34" t="s">
        <v>162</v>
      </c>
      <c r="E190" s="34" t="s">
        <v>159</v>
      </c>
      <c r="F190" s="132">
        <v>12132</v>
      </c>
      <c r="G190" s="132">
        <v>3033</v>
      </c>
      <c r="H190" s="132">
        <v>3033</v>
      </c>
      <c r="I190" s="55"/>
      <c r="J190" s="56" t="s">
        <v>10</v>
      </c>
      <c r="K190" s="64"/>
      <c r="L190" s="23"/>
    </row>
    <row r="191" spans="1:12" ht="39">
      <c r="A191" s="108">
        <v>60</v>
      </c>
      <c r="B191" s="118" t="s">
        <v>47</v>
      </c>
      <c r="C191" s="70" t="s">
        <v>48</v>
      </c>
      <c r="D191" s="33" t="s">
        <v>49</v>
      </c>
      <c r="E191" s="31" t="s">
        <v>50</v>
      </c>
      <c r="F191" s="31">
        <v>1100</v>
      </c>
      <c r="G191" s="31">
        <v>275</v>
      </c>
      <c r="H191" s="31">
        <v>264</v>
      </c>
      <c r="I191" s="55">
        <f>+H191-G191</f>
        <v>-11</v>
      </c>
      <c r="J191" s="56" t="s">
        <v>10</v>
      </c>
      <c r="K191" s="71"/>
      <c r="L191" s="23">
        <f>H191/G191*100</f>
        <v>96</v>
      </c>
    </row>
    <row r="192" spans="1:12" ht="26.25">
      <c r="A192" s="108"/>
      <c r="B192" s="122"/>
      <c r="C192" s="70" t="s">
        <v>51</v>
      </c>
      <c r="D192" s="33" t="s">
        <v>52</v>
      </c>
      <c r="E192" s="31" t="s">
        <v>53</v>
      </c>
      <c r="F192" s="31">
        <v>1100</v>
      </c>
      <c r="G192" s="31">
        <v>275</v>
      </c>
      <c r="H192" s="31">
        <v>264</v>
      </c>
      <c r="I192" s="55">
        <f>+H192-G192</f>
        <v>-11</v>
      </c>
      <c r="J192" s="56" t="s">
        <v>10</v>
      </c>
      <c r="K192" s="71"/>
      <c r="L192" s="23">
        <f>H192/G192*100</f>
        <v>96</v>
      </c>
    </row>
    <row r="193" spans="1:12" ht="78.75">
      <c r="A193" s="108"/>
      <c r="B193" s="122"/>
      <c r="C193" s="70" t="s">
        <v>164</v>
      </c>
      <c r="D193" s="33" t="s">
        <v>54</v>
      </c>
      <c r="E193" s="31" t="s">
        <v>55</v>
      </c>
      <c r="F193" s="33">
        <v>761.94</v>
      </c>
      <c r="G193" s="33">
        <v>761.94</v>
      </c>
      <c r="H193" s="33">
        <v>761.94</v>
      </c>
      <c r="I193" s="55">
        <f>+H193-G193</f>
        <v>0</v>
      </c>
      <c r="J193" s="56" t="s">
        <v>10</v>
      </c>
      <c r="K193" s="62"/>
      <c r="L193" s="23">
        <f>H193/G193*100</f>
        <v>100</v>
      </c>
    </row>
    <row r="194" spans="1:12" ht="75.75" customHeight="1">
      <c r="A194" s="130"/>
      <c r="B194" s="122"/>
      <c r="C194" s="70" t="s">
        <v>118</v>
      </c>
      <c r="D194" s="33" t="s">
        <v>119</v>
      </c>
      <c r="E194" s="31" t="s">
        <v>72</v>
      </c>
      <c r="F194" s="33">
        <v>6804</v>
      </c>
      <c r="G194" s="33">
        <v>1701</v>
      </c>
      <c r="H194" s="33">
        <v>1828</v>
      </c>
      <c r="I194" s="55">
        <f>+H194-G194</f>
        <v>127</v>
      </c>
      <c r="J194" s="56" t="s">
        <v>10</v>
      </c>
      <c r="K194" s="56"/>
      <c r="L194" s="23"/>
    </row>
    <row r="195" spans="1:12" ht="41.25" customHeight="1">
      <c r="A195" s="108">
        <v>61</v>
      </c>
      <c r="B195" s="119" t="s">
        <v>68</v>
      </c>
      <c r="C195" s="46" t="s">
        <v>165</v>
      </c>
      <c r="D195" s="72" t="s">
        <v>66</v>
      </c>
      <c r="E195" s="71" t="s">
        <v>67</v>
      </c>
      <c r="F195" s="73">
        <v>20681</v>
      </c>
      <c r="G195" s="73">
        <v>5833</v>
      </c>
      <c r="H195" s="73">
        <v>5753</v>
      </c>
      <c r="I195" s="55"/>
      <c r="J195" s="56" t="s">
        <v>10</v>
      </c>
      <c r="K195" s="71"/>
      <c r="L195" s="23"/>
    </row>
    <row r="196" spans="1:12" ht="62.25" customHeight="1">
      <c r="A196" s="108"/>
      <c r="B196" s="119"/>
      <c r="C196" s="58" t="s">
        <v>166</v>
      </c>
      <c r="D196" s="72" t="s">
        <v>66</v>
      </c>
      <c r="E196" s="71" t="s">
        <v>67</v>
      </c>
      <c r="F196" s="73">
        <v>5653.67</v>
      </c>
      <c r="G196" s="73">
        <v>1652.87</v>
      </c>
      <c r="H196" s="73">
        <v>1600.87</v>
      </c>
      <c r="I196" s="55"/>
      <c r="J196" s="56" t="s">
        <v>10</v>
      </c>
      <c r="K196" s="71"/>
      <c r="L196" s="23"/>
    </row>
    <row r="197" spans="1:12" ht="75.75" customHeight="1">
      <c r="A197" s="108"/>
      <c r="B197" s="119"/>
      <c r="C197" s="58" t="s">
        <v>167</v>
      </c>
      <c r="D197" s="72" t="s">
        <v>66</v>
      </c>
      <c r="E197" s="71" t="s">
        <v>67</v>
      </c>
      <c r="F197" s="73">
        <v>5602.46</v>
      </c>
      <c r="G197" s="73">
        <v>1622.7</v>
      </c>
      <c r="H197" s="73">
        <v>1585.7</v>
      </c>
      <c r="I197" s="55"/>
      <c r="J197" s="56" t="s">
        <v>10</v>
      </c>
      <c r="K197" s="71"/>
      <c r="L197" s="23"/>
    </row>
    <row r="198" spans="1:12" ht="75.75" customHeight="1">
      <c r="A198" s="108"/>
      <c r="B198" s="119"/>
      <c r="C198" s="58" t="s">
        <v>168</v>
      </c>
      <c r="D198" s="72" t="s">
        <v>66</v>
      </c>
      <c r="E198" s="71" t="s">
        <v>67</v>
      </c>
      <c r="F198" s="73">
        <v>6893.24</v>
      </c>
      <c r="G198" s="73">
        <v>1935</v>
      </c>
      <c r="H198" s="73">
        <v>1932</v>
      </c>
      <c r="I198" s="55"/>
      <c r="J198" s="56" t="s">
        <v>10</v>
      </c>
      <c r="K198" s="71"/>
      <c r="L198" s="23"/>
    </row>
    <row r="199" spans="1:12" ht="75.75" customHeight="1">
      <c r="A199" s="108"/>
      <c r="B199" s="119"/>
      <c r="C199" s="58" t="s">
        <v>169</v>
      </c>
      <c r="D199" s="72" t="s">
        <v>66</v>
      </c>
      <c r="E199" s="71" t="s">
        <v>67</v>
      </c>
      <c r="F199" s="73">
        <v>2444.85</v>
      </c>
      <c r="G199" s="73">
        <v>591.49</v>
      </c>
      <c r="H199" s="73">
        <v>591.49</v>
      </c>
      <c r="I199" s="55"/>
      <c r="J199" s="56" t="s">
        <v>10</v>
      </c>
      <c r="K199" s="71"/>
      <c r="L199" s="23"/>
    </row>
    <row r="200" spans="1:12" ht="75.75" customHeight="1">
      <c r="A200" s="108"/>
      <c r="B200" s="119"/>
      <c r="C200" s="58" t="s">
        <v>170</v>
      </c>
      <c r="D200" s="72" t="s">
        <v>66</v>
      </c>
      <c r="E200" s="71" t="s">
        <v>67</v>
      </c>
      <c r="F200" s="73">
        <v>6547.62</v>
      </c>
      <c r="G200" s="73">
        <v>1837.22</v>
      </c>
      <c r="H200" s="73">
        <v>1816.22</v>
      </c>
      <c r="I200" s="55"/>
      <c r="J200" s="56" t="s">
        <v>10</v>
      </c>
      <c r="K200" s="71"/>
      <c r="L200" s="23"/>
    </row>
    <row r="201" spans="1:12" ht="90.75" customHeight="1">
      <c r="A201" s="108">
        <v>62</v>
      </c>
      <c r="B201" s="117" t="s">
        <v>85</v>
      </c>
      <c r="C201" s="58" t="s">
        <v>116</v>
      </c>
      <c r="D201" s="74" t="s">
        <v>171</v>
      </c>
      <c r="E201" s="73" t="s">
        <v>86</v>
      </c>
      <c r="F201" s="73">
        <v>60</v>
      </c>
      <c r="G201" s="73">
        <v>60</v>
      </c>
      <c r="H201" s="73">
        <v>60</v>
      </c>
      <c r="I201" s="55"/>
      <c r="J201" s="56" t="s">
        <v>10</v>
      </c>
      <c r="K201" s="71"/>
      <c r="L201" s="23"/>
    </row>
    <row r="202" spans="1:12" ht="84.75" customHeight="1">
      <c r="A202" s="108"/>
      <c r="B202" s="122"/>
      <c r="C202" s="58" t="s">
        <v>117</v>
      </c>
      <c r="D202" s="74" t="s">
        <v>171</v>
      </c>
      <c r="E202" s="73" t="s">
        <v>86</v>
      </c>
      <c r="F202" s="73">
        <v>50</v>
      </c>
      <c r="G202" s="73">
        <v>50</v>
      </c>
      <c r="H202" s="73">
        <v>50</v>
      </c>
      <c r="I202" s="55"/>
      <c r="J202" s="56" t="s">
        <v>10</v>
      </c>
      <c r="K202" s="71"/>
      <c r="L202" s="23"/>
    </row>
    <row r="203" spans="1:12" ht="63.75" customHeight="1">
      <c r="A203" s="108"/>
      <c r="B203" s="122"/>
      <c r="C203" s="58" t="s">
        <v>172</v>
      </c>
      <c r="D203" s="74" t="s">
        <v>19</v>
      </c>
      <c r="E203" s="73" t="s">
        <v>87</v>
      </c>
      <c r="F203" s="73">
        <v>43</v>
      </c>
      <c r="G203" s="73">
        <v>12</v>
      </c>
      <c r="H203" s="73">
        <v>12</v>
      </c>
      <c r="I203" s="55"/>
      <c r="J203" s="56" t="s">
        <v>10</v>
      </c>
      <c r="K203" s="71"/>
      <c r="L203" s="23"/>
    </row>
    <row r="204" spans="1:12" ht="39" customHeight="1">
      <c r="A204" s="108"/>
      <c r="B204" s="122"/>
      <c r="C204" s="58" t="s">
        <v>173</v>
      </c>
      <c r="D204" s="74" t="s">
        <v>88</v>
      </c>
      <c r="E204" s="73" t="s">
        <v>174</v>
      </c>
      <c r="F204" s="66">
        <v>43096</v>
      </c>
      <c r="G204" s="73">
        <v>10470.5</v>
      </c>
      <c r="H204" s="73">
        <v>10470.5</v>
      </c>
      <c r="I204" s="55"/>
      <c r="J204" s="56" t="s">
        <v>10</v>
      </c>
      <c r="K204" s="71"/>
      <c r="L204" s="23"/>
    </row>
    <row r="205" spans="1:12" ht="75.75" customHeight="1">
      <c r="A205" s="108"/>
      <c r="B205" s="122"/>
      <c r="C205" s="58" t="s">
        <v>175</v>
      </c>
      <c r="D205" s="74" t="s">
        <v>89</v>
      </c>
      <c r="E205" s="73" t="s">
        <v>86</v>
      </c>
      <c r="F205" s="73">
        <v>220</v>
      </c>
      <c r="G205" s="73">
        <v>220</v>
      </c>
      <c r="H205" s="73">
        <v>220</v>
      </c>
      <c r="I205" s="55"/>
      <c r="J205" s="56" t="s">
        <v>10</v>
      </c>
      <c r="K205" s="71"/>
      <c r="L205" s="23"/>
    </row>
    <row r="206" spans="1:12" ht="138" customHeight="1">
      <c r="A206" s="45">
        <v>63</v>
      </c>
      <c r="B206" s="61" t="s">
        <v>176</v>
      </c>
      <c r="C206" s="75" t="s">
        <v>177</v>
      </c>
      <c r="D206" s="74" t="s">
        <v>19</v>
      </c>
      <c r="E206" s="73" t="s">
        <v>72</v>
      </c>
      <c r="F206" s="73">
        <v>84</v>
      </c>
      <c r="G206" s="73">
        <v>21</v>
      </c>
      <c r="H206" s="73">
        <v>21</v>
      </c>
      <c r="I206" s="55"/>
      <c r="J206" s="56" t="s">
        <v>10</v>
      </c>
      <c r="K206" s="71"/>
      <c r="L206" s="23"/>
    </row>
    <row r="207" spans="1:12" ht="69" customHeight="1">
      <c r="A207" s="108">
        <v>64</v>
      </c>
      <c r="B207" s="123" t="s">
        <v>109</v>
      </c>
      <c r="C207" s="76" t="s">
        <v>178</v>
      </c>
      <c r="D207" s="77" t="s">
        <v>110</v>
      </c>
      <c r="E207" s="78" t="s">
        <v>72</v>
      </c>
      <c r="F207" s="79">
        <v>457365</v>
      </c>
      <c r="G207" s="80">
        <v>100128</v>
      </c>
      <c r="H207" s="79">
        <v>104578</v>
      </c>
      <c r="I207" s="55"/>
      <c r="J207" s="56" t="s">
        <v>10</v>
      </c>
      <c r="K207" s="81"/>
      <c r="L207" s="23"/>
    </row>
    <row r="208" spans="1:12" ht="67.5" customHeight="1">
      <c r="A208" s="108"/>
      <c r="B208" s="123"/>
      <c r="C208" s="76" t="s">
        <v>179</v>
      </c>
      <c r="D208" s="77" t="s">
        <v>110</v>
      </c>
      <c r="E208" s="78" t="s">
        <v>72</v>
      </c>
      <c r="F208" s="79">
        <v>35470</v>
      </c>
      <c r="G208" s="80">
        <v>6010</v>
      </c>
      <c r="H208" s="79">
        <v>5992</v>
      </c>
      <c r="I208" s="55"/>
      <c r="J208" s="56" t="s">
        <v>10</v>
      </c>
      <c r="K208" s="56"/>
      <c r="L208" s="23"/>
    </row>
    <row r="209" spans="1:12" ht="43.5" customHeight="1">
      <c r="A209" s="108"/>
      <c r="B209" s="123"/>
      <c r="C209" s="76" t="s">
        <v>111</v>
      </c>
      <c r="D209" s="77" t="s">
        <v>112</v>
      </c>
      <c r="E209" s="78" t="s">
        <v>72</v>
      </c>
      <c r="F209" s="79">
        <v>3200</v>
      </c>
      <c r="G209" s="80">
        <v>1147</v>
      </c>
      <c r="H209" s="79">
        <v>1267</v>
      </c>
      <c r="I209" s="55"/>
      <c r="J209" s="56" t="s">
        <v>10</v>
      </c>
      <c r="K209" s="56"/>
      <c r="L209" s="23"/>
    </row>
    <row r="210" spans="1:12" ht="75.75" customHeight="1">
      <c r="A210" s="108"/>
      <c r="B210" s="123"/>
      <c r="C210" s="76" t="s">
        <v>113</v>
      </c>
      <c r="D210" s="77" t="s">
        <v>112</v>
      </c>
      <c r="E210" s="78" t="s">
        <v>72</v>
      </c>
      <c r="F210" s="82">
        <v>244000</v>
      </c>
      <c r="G210" s="83">
        <v>243000</v>
      </c>
      <c r="H210" s="84">
        <v>242401</v>
      </c>
      <c r="I210" s="55"/>
      <c r="J210" s="85" t="s">
        <v>10</v>
      </c>
      <c r="K210" s="56"/>
      <c r="L210" s="23"/>
    </row>
    <row r="211" spans="1:12" ht="68.25" customHeight="1">
      <c r="A211" s="108">
        <v>65</v>
      </c>
      <c r="B211" s="117" t="s">
        <v>70</v>
      </c>
      <c r="C211" s="86" t="s">
        <v>180</v>
      </c>
      <c r="D211" s="61" t="s">
        <v>71</v>
      </c>
      <c r="E211" s="61" t="s">
        <v>67</v>
      </c>
      <c r="F211" s="87">
        <v>34703</v>
      </c>
      <c r="G211" s="87">
        <v>8696</v>
      </c>
      <c r="H211" s="87">
        <v>8600</v>
      </c>
      <c r="I211" s="55"/>
      <c r="J211" s="85" t="s">
        <v>10</v>
      </c>
      <c r="K211" s="71"/>
      <c r="L211" s="23"/>
    </row>
    <row r="212" spans="1:12" ht="53.25" customHeight="1">
      <c r="A212" s="108"/>
      <c r="B212" s="117"/>
      <c r="C212" s="86" t="s">
        <v>181</v>
      </c>
      <c r="D212" s="61" t="s">
        <v>71</v>
      </c>
      <c r="E212" s="61" t="s">
        <v>67</v>
      </c>
      <c r="F212" s="87">
        <v>11399</v>
      </c>
      <c r="G212" s="87">
        <v>3004</v>
      </c>
      <c r="H212" s="87">
        <v>2969</v>
      </c>
      <c r="I212" s="55"/>
      <c r="J212" s="85" t="s">
        <v>10</v>
      </c>
      <c r="K212" s="71"/>
      <c r="L212" s="23"/>
    </row>
    <row r="213" spans="1:12" ht="69" customHeight="1">
      <c r="A213" s="108"/>
      <c r="B213" s="117"/>
      <c r="C213" s="86" t="s">
        <v>182</v>
      </c>
      <c r="D213" s="61" t="s">
        <v>71</v>
      </c>
      <c r="E213" s="61" t="s">
        <v>67</v>
      </c>
      <c r="F213" s="87">
        <v>7659</v>
      </c>
      <c r="G213" s="87">
        <v>1853</v>
      </c>
      <c r="H213" s="87">
        <v>1834</v>
      </c>
      <c r="I213" s="55"/>
      <c r="J213" s="85" t="s">
        <v>10</v>
      </c>
      <c r="K213" s="71"/>
      <c r="L213" s="23"/>
    </row>
    <row r="214" spans="1:12" ht="68.25" customHeight="1">
      <c r="A214" s="108"/>
      <c r="B214" s="117"/>
      <c r="C214" s="86" t="s">
        <v>183</v>
      </c>
      <c r="D214" s="61" t="s">
        <v>71</v>
      </c>
      <c r="E214" s="61" t="s">
        <v>67</v>
      </c>
      <c r="F214" s="87">
        <v>3717</v>
      </c>
      <c r="G214" s="87">
        <v>1271</v>
      </c>
      <c r="H214" s="87">
        <v>1271</v>
      </c>
      <c r="I214" s="55"/>
      <c r="J214" s="85" t="s">
        <v>10</v>
      </c>
      <c r="K214" s="71"/>
      <c r="L214" s="23"/>
    </row>
    <row r="215" spans="1:12" ht="50.25" customHeight="1">
      <c r="A215" s="108"/>
      <c r="B215" s="117"/>
      <c r="C215" s="86" t="s">
        <v>184</v>
      </c>
      <c r="D215" s="61" t="s">
        <v>71</v>
      </c>
      <c r="E215" s="61" t="s">
        <v>67</v>
      </c>
      <c r="F215" s="87">
        <v>15960</v>
      </c>
      <c r="G215" s="87">
        <v>3990</v>
      </c>
      <c r="H215" s="87">
        <v>3950</v>
      </c>
      <c r="I215" s="55"/>
      <c r="J215" s="85" t="s">
        <v>10</v>
      </c>
      <c r="K215" s="71"/>
      <c r="L215" s="23"/>
    </row>
    <row r="216" spans="1:12" ht="90" customHeight="1">
      <c r="A216" s="108">
        <v>66</v>
      </c>
      <c r="B216" s="117" t="s">
        <v>79</v>
      </c>
      <c r="C216" s="88" t="s">
        <v>80</v>
      </c>
      <c r="D216" s="74" t="s">
        <v>81</v>
      </c>
      <c r="E216" s="73" t="s">
        <v>82</v>
      </c>
      <c r="F216" s="73">
        <v>140.65</v>
      </c>
      <c r="G216" s="73">
        <v>140.65</v>
      </c>
      <c r="H216" s="73">
        <v>140.65</v>
      </c>
      <c r="I216" s="55"/>
      <c r="J216" s="89" t="s">
        <v>10</v>
      </c>
      <c r="K216" s="71" t="s">
        <v>30</v>
      </c>
      <c r="L216" s="23"/>
    </row>
    <row r="217" spans="1:12" ht="75.75" customHeight="1">
      <c r="A217" s="108"/>
      <c r="B217" s="122"/>
      <c r="C217" s="88" t="s">
        <v>83</v>
      </c>
      <c r="D217" s="74" t="s">
        <v>84</v>
      </c>
      <c r="E217" s="73" t="s">
        <v>72</v>
      </c>
      <c r="F217" s="73">
        <v>12</v>
      </c>
      <c r="G217" s="73">
        <v>3</v>
      </c>
      <c r="H217" s="73">
        <v>3</v>
      </c>
      <c r="I217" s="55"/>
      <c r="J217" s="89" t="s">
        <v>10</v>
      </c>
      <c r="K217" s="71" t="s">
        <v>30</v>
      </c>
      <c r="L217" s="23"/>
    </row>
    <row r="218" spans="1:12" ht="24.75" customHeight="1">
      <c r="A218" s="108">
        <v>67</v>
      </c>
      <c r="B218" s="119" t="s">
        <v>96</v>
      </c>
      <c r="C218" s="121" t="s">
        <v>97</v>
      </c>
      <c r="D218" s="71" t="s">
        <v>98</v>
      </c>
      <c r="E218" s="90" t="s">
        <v>86</v>
      </c>
      <c r="F218" s="91">
        <v>16125</v>
      </c>
      <c r="G218" s="80">
        <v>5700</v>
      </c>
      <c r="H218" s="80">
        <v>5148</v>
      </c>
      <c r="I218" s="55"/>
      <c r="J218" s="89" t="s">
        <v>10</v>
      </c>
      <c r="K218" s="61"/>
      <c r="L218" s="23"/>
    </row>
    <row r="219" spans="1:12" ht="47.25" customHeight="1">
      <c r="A219" s="108"/>
      <c r="B219" s="119"/>
      <c r="C219" s="121"/>
      <c r="D219" s="71" t="s">
        <v>99</v>
      </c>
      <c r="E219" s="90" t="s">
        <v>72</v>
      </c>
      <c r="F219" s="91">
        <v>200</v>
      </c>
      <c r="G219" s="80">
        <v>75</v>
      </c>
      <c r="H219" s="80">
        <v>77</v>
      </c>
      <c r="I219" s="55"/>
      <c r="J219" s="89" t="s">
        <v>10</v>
      </c>
      <c r="K219" s="71"/>
      <c r="L219" s="23"/>
    </row>
    <row r="220" spans="1:12" ht="54.75" customHeight="1">
      <c r="A220" s="108">
        <v>68</v>
      </c>
      <c r="B220" s="119" t="s">
        <v>65</v>
      </c>
      <c r="C220" s="92" t="s">
        <v>185</v>
      </c>
      <c r="D220" s="71" t="s">
        <v>66</v>
      </c>
      <c r="E220" s="71" t="s">
        <v>67</v>
      </c>
      <c r="F220" s="91">
        <v>11082.7</v>
      </c>
      <c r="G220" s="91">
        <v>3694.2</v>
      </c>
      <c r="H220" s="91">
        <v>3553.7</v>
      </c>
      <c r="I220" s="55"/>
      <c r="J220" s="56" t="s">
        <v>10</v>
      </c>
      <c r="K220" s="71"/>
      <c r="L220" s="23"/>
    </row>
    <row r="221" spans="1:12" ht="66.75" customHeight="1">
      <c r="A221" s="108"/>
      <c r="B221" s="119"/>
      <c r="C221" s="92" t="s">
        <v>186</v>
      </c>
      <c r="D221" s="71" t="s">
        <v>66</v>
      </c>
      <c r="E221" s="71" t="s">
        <v>67</v>
      </c>
      <c r="F221" s="80">
        <v>15520.1</v>
      </c>
      <c r="G221" s="91">
        <v>5173.4</v>
      </c>
      <c r="H221" s="91">
        <v>4992.4</v>
      </c>
      <c r="I221" s="55"/>
      <c r="J221" s="56" t="s">
        <v>10</v>
      </c>
      <c r="K221" s="71"/>
      <c r="L221" s="23"/>
    </row>
    <row r="222" spans="1:12" ht="75.75" customHeight="1">
      <c r="A222" s="108"/>
      <c r="B222" s="119"/>
      <c r="C222" s="92" t="s">
        <v>187</v>
      </c>
      <c r="D222" s="71" t="s">
        <v>66</v>
      </c>
      <c r="E222" s="71" t="s">
        <v>67</v>
      </c>
      <c r="F222" s="80">
        <v>6213.9</v>
      </c>
      <c r="G222" s="91">
        <v>2071.3</v>
      </c>
      <c r="H222" s="91">
        <v>2007.8</v>
      </c>
      <c r="I222" s="55"/>
      <c r="J222" s="56" t="s">
        <v>10</v>
      </c>
      <c r="K222" s="71"/>
      <c r="L222" s="23"/>
    </row>
    <row r="223" spans="1:12" ht="66.75" customHeight="1">
      <c r="A223" s="108"/>
      <c r="B223" s="119"/>
      <c r="C223" s="92" t="s">
        <v>188</v>
      </c>
      <c r="D223" s="71" t="s">
        <v>66</v>
      </c>
      <c r="E223" s="71" t="s">
        <v>67</v>
      </c>
      <c r="F223" s="80">
        <v>3484.2</v>
      </c>
      <c r="G223" s="91">
        <v>1161.4</v>
      </c>
      <c r="H223" s="91">
        <v>1148.9</v>
      </c>
      <c r="I223" s="55"/>
      <c r="J223" s="56" t="s">
        <v>10</v>
      </c>
      <c r="K223" s="71"/>
      <c r="L223" s="23"/>
    </row>
    <row r="224" spans="1:12" ht="55.5" customHeight="1">
      <c r="A224" s="108"/>
      <c r="B224" s="119"/>
      <c r="C224" s="92" t="s">
        <v>189</v>
      </c>
      <c r="D224" s="71" t="s">
        <v>66</v>
      </c>
      <c r="E224" s="71" t="s">
        <v>67</v>
      </c>
      <c r="F224" s="80">
        <v>2821.3</v>
      </c>
      <c r="G224" s="91">
        <v>940.4</v>
      </c>
      <c r="H224" s="91">
        <v>895.4</v>
      </c>
      <c r="I224" s="55"/>
      <c r="J224" s="56" t="s">
        <v>10</v>
      </c>
      <c r="K224" s="71"/>
      <c r="L224" s="23"/>
    </row>
    <row r="225" spans="1:12" ht="49.5" customHeight="1">
      <c r="A225" s="108"/>
      <c r="B225" s="119"/>
      <c r="C225" s="92" t="s">
        <v>190</v>
      </c>
      <c r="D225" s="71" t="s">
        <v>66</v>
      </c>
      <c r="E225" s="71" t="s">
        <v>67</v>
      </c>
      <c r="F225" s="80">
        <v>4725</v>
      </c>
      <c r="G225" s="91">
        <v>1575</v>
      </c>
      <c r="H225" s="91">
        <v>1543</v>
      </c>
      <c r="I225" s="55"/>
      <c r="J225" s="56" t="s">
        <v>10</v>
      </c>
      <c r="K225" s="71"/>
      <c r="L225" s="23"/>
    </row>
    <row r="226" spans="1:12" ht="60.75" customHeight="1">
      <c r="A226" s="108">
        <v>69</v>
      </c>
      <c r="B226" s="118" t="s">
        <v>191</v>
      </c>
      <c r="C226" s="58" t="s">
        <v>170</v>
      </c>
      <c r="D226" s="71" t="s">
        <v>66</v>
      </c>
      <c r="E226" s="71" t="s">
        <v>67</v>
      </c>
      <c r="F226" s="73">
        <v>6583</v>
      </c>
      <c r="G226" s="73">
        <v>1915</v>
      </c>
      <c r="H226" s="73">
        <v>1915</v>
      </c>
      <c r="I226" s="55"/>
      <c r="J226" s="56" t="s">
        <v>10</v>
      </c>
      <c r="K226" s="71"/>
      <c r="L226" s="23"/>
    </row>
    <row r="227" spans="1:12" ht="59.25" customHeight="1">
      <c r="A227" s="108"/>
      <c r="B227" s="118"/>
      <c r="C227" s="58" t="s">
        <v>69</v>
      </c>
      <c r="D227" s="71" t="s">
        <v>66</v>
      </c>
      <c r="E227" s="71" t="s">
        <v>67</v>
      </c>
      <c r="F227" s="73">
        <v>1842</v>
      </c>
      <c r="G227" s="73">
        <v>550</v>
      </c>
      <c r="H227" s="73">
        <v>550</v>
      </c>
      <c r="I227" s="55"/>
      <c r="J227" s="56" t="s">
        <v>10</v>
      </c>
      <c r="K227" s="71"/>
      <c r="L227" s="23"/>
    </row>
    <row r="228" spans="1:12" ht="54" customHeight="1">
      <c r="A228" s="108"/>
      <c r="B228" s="118"/>
      <c r="C228" s="58" t="s">
        <v>192</v>
      </c>
      <c r="D228" s="71" t="s">
        <v>66</v>
      </c>
      <c r="E228" s="71" t="s">
        <v>67</v>
      </c>
      <c r="F228" s="73">
        <v>587</v>
      </c>
      <c r="G228" s="73">
        <v>115</v>
      </c>
      <c r="H228" s="73">
        <v>115</v>
      </c>
      <c r="I228" s="55"/>
      <c r="J228" s="56" t="s">
        <v>10</v>
      </c>
      <c r="K228" s="71"/>
      <c r="L228" s="23"/>
    </row>
    <row r="229" spans="1:12" ht="47.25" customHeight="1">
      <c r="A229" s="108"/>
      <c r="B229" s="118"/>
      <c r="C229" s="58" t="s">
        <v>193</v>
      </c>
      <c r="D229" s="71" t="s">
        <v>66</v>
      </c>
      <c r="E229" s="71" t="s">
        <v>67</v>
      </c>
      <c r="F229" s="73">
        <v>996</v>
      </c>
      <c r="G229" s="73">
        <v>228</v>
      </c>
      <c r="H229" s="73">
        <v>228</v>
      </c>
      <c r="I229" s="55"/>
      <c r="J229" s="56" t="s">
        <v>10</v>
      </c>
      <c r="K229" s="71"/>
      <c r="L229" s="23"/>
    </row>
    <row r="230" spans="1:12" ht="54" customHeight="1">
      <c r="A230" s="108">
        <v>70</v>
      </c>
      <c r="B230" s="119" t="s">
        <v>73</v>
      </c>
      <c r="C230" s="93" t="s">
        <v>194</v>
      </c>
      <c r="D230" s="71" t="s">
        <v>74</v>
      </c>
      <c r="E230" s="90" t="s">
        <v>72</v>
      </c>
      <c r="F230" s="94">
        <v>25</v>
      </c>
      <c r="G230" s="94">
        <v>25</v>
      </c>
      <c r="H230" s="94">
        <v>25</v>
      </c>
      <c r="I230" s="55"/>
      <c r="J230" s="56" t="s">
        <v>10</v>
      </c>
      <c r="K230" s="71"/>
      <c r="L230" s="23"/>
    </row>
    <row r="231" spans="1:12" ht="53.25" customHeight="1">
      <c r="A231" s="108"/>
      <c r="B231" s="119"/>
      <c r="C231" s="93" t="s">
        <v>75</v>
      </c>
      <c r="D231" s="71" t="s">
        <v>74</v>
      </c>
      <c r="E231" s="90" t="s">
        <v>72</v>
      </c>
      <c r="F231" s="94">
        <v>5</v>
      </c>
      <c r="G231" s="94">
        <v>5</v>
      </c>
      <c r="H231" s="94">
        <v>5</v>
      </c>
      <c r="I231" s="55"/>
      <c r="J231" s="56" t="s">
        <v>10</v>
      </c>
      <c r="K231" s="71"/>
      <c r="L231" s="23"/>
    </row>
    <row r="232" spans="1:12" ht="54" customHeight="1">
      <c r="A232" s="108"/>
      <c r="B232" s="119"/>
      <c r="C232" s="93" t="s">
        <v>76</v>
      </c>
      <c r="D232" s="71" t="s">
        <v>77</v>
      </c>
      <c r="E232" s="90" t="s">
        <v>72</v>
      </c>
      <c r="F232" s="94">
        <v>48</v>
      </c>
      <c r="G232" s="94">
        <v>12</v>
      </c>
      <c r="H232" s="94">
        <v>12</v>
      </c>
      <c r="I232" s="55"/>
      <c r="J232" s="56" t="s">
        <v>10</v>
      </c>
      <c r="K232" s="71"/>
      <c r="L232" s="23"/>
    </row>
    <row r="233" spans="1:12" ht="140.25" customHeight="1">
      <c r="A233" s="108"/>
      <c r="B233" s="119"/>
      <c r="C233" s="93" t="s">
        <v>78</v>
      </c>
      <c r="D233" s="71" t="s">
        <v>77</v>
      </c>
      <c r="E233" s="90" t="s">
        <v>72</v>
      </c>
      <c r="F233" s="94">
        <v>4</v>
      </c>
      <c r="G233" s="94">
        <v>1</v>
      </c>
      <c r="H233" s="94">
        <v>1</v>
      </c>
      <c r="I233" s="55"/>
      <c r="J233" s="56" t="s">
        <v>10</v>
      </c>
      <c r="K233" s="71"/>
      <c r="L233" s="23"/>
    </row>
    <row r="234" spans="1:12" ht="54" customHeight="1">
      <c r="A234" s="108">
        <v>71</v>
      </c>
      <c r="B234" s="119" t="s">
        <v>100</v>
      </c>
      <c r="C234" s="93" t="s">
        <v>101</v>
      </c>
      <c r="D234" s="95" t="s">
        <v>102</v>
      </c>
      <c r="E234" s="90" t="s">
        <v>72</v>
      </c>
      <c r="F234" s="96">
        <v>92</v>
      </c>
      <c r="G234" s="97">
        <v>92</v>
      </c>
      <c r="H234" s="96">
        <v>92</v>
      </c>
      <c r="I234" s="55"/>
      <c r="J234" s="61" t="s">
        <v>10</v>
      </c>
      <c r="K234" s="71"/>
      <c r="L234" s="23"/>
    </row>
    <row r="235" spans="1:12" ht="103.5" customHeight="1">
      <c r="A235" s="108"/>
      <c r="B235" s="119"/>
      <c r="C235" s="93" t="s">
        <v>103</v>
      </c>
      <c r="D235" s="71" t="s">
        <v>104</v>
      </c>
      <c r="E235" s="90" t="s">
        <v>72</v>
      </c>
      <c r="F235" s="98">
        <v>210</v>
      </c>
      <c r="G235" s="99">
        <v>210</v>
      </c>
      <c r="H235" s="98">
        <v>62</v>
      </c>
      <c r="I235" s="55"/>
      <c r="J235" s="56" t="s">
        <v>30</v>
      </c>
      <c r="K235" s="71" t="s">
        <v>201</v>
      </c>
      <c r="L235" s="23"/>
    </row>
    <row r="236" spans="1:12" ht="58.5" customHeight="1">
      <c r="A236" s="108"/>
      <c r="B236" s="119"/>
      <c r="C236" s="93" t="s">
        <v>105</v>
      </c>
      <c r="D236" s="71" t="s">
        <v>104</v>
      </c>
      <c r="E236" s="90" t="s">
        <v>72</v>
      </c>
      <c r="F236" s="98">
        <v>404</v>
      </c>
      <c r="G236" s="99">
        <v>404</v>
      </c>
      <c r="H236" s="98">
        <v>120</v>
      </c>
      <c r="I236" s="55"/>
      <c r="J236" s="56" t="s">
        <v>30</v>
      </c>
      <c r="K236" s="71" t="s">
        <v>201</v>
      </c>
      <c r="L236" s="23"/>
    </row>
    <row r="237" spans="1:12" ht="42" customHeight="1">
      <c r="A237" s="108"/>
      <c r="B237" s="119"/>
      <c r="C237" s="120" t="s">
        <v>106</v>
      </c>
      <c r="D237" s="71" t="s">
        <v>19</v>
      </c>
      <c r="E237" s="90" t="s">
        <v>72</v>
      </c>
      <c r="F237" s="98">
        <v>57</v>
      </c>
      <c r="G237" s="99">
        <v>57</v>
      </c>
      <c r="H237" s="98">
        <v>17</v>
      </c>
      <c r="I237" s="55"/>
      <c r="J237" s="56" t="s">
        <v>30</v>
      </c>
      <c r="K237" s="71" t="s">
        <v>201</v>
      </c>
      <c r="L237" s="23"/>
    </row>
    <row r="238" spans="1:12" ht="64.5" customHeight="1">
      <c r="A238" s="108"/>
      <c r="B238" s="119"/>
      <c r="C238" s="120"/>
      <c r="D238" s="71" t="s">
        <v>107</v>
      </c>
      <c r="E238" s="90" t="s">
        <v>72</v>
      </c>
      <c r="F238" s="96">
        <v>6</v>
      </c>
      <c r="G238" s="99">
        <v>6</v>
      </c>
      <c r="H238" s="96">
        <v>3</v>
      </c>
      <c r="I238" s="55"/>
      <c r="J238" s="56" t="s">
        <v>30</v>
      </c>
      <c r="K238" s="71" t="s">
        <v>201</v>
      </c>
      <c r="L238" s="23"/>
    </row>
    <row r="239" spans="1:12" ht="40.5" customHeight="1">
      <c r="A239" s="108"/>
      <c r="B239" s="119"/>
      <c r="C239" s="120"/>
      <c r="D239" s="71" t="s">
        <v>108</v>
      </c>
      <c r="E239" s="90" t="s">
        <v>72</v>
      </c>
      <c r="F239" s="98">
        <v>6</v>
      </c>
      <c r="G239" s="99">
        <v>6</v>
      </c>
      <c r="H239" s="98">
        <v>3</v>
      </c>
      <c r="I239" s="55"/>
      <c r="J239" s="56" t="s">
        <v>30</v>
      </c>
      <c r="K239" s="71" t="s">
        <v>201</v>
      </c>
      <c r="L239" s="23"/>
    </row>
    <row r="240" spans="1:12" ht="115.5" customHeight="1">
      <c r="A240" s="108">
        <v>72</v>
      </c>
      <c r="B240" s="119" t="s">
        <v>90</v>
      </c>
      <c r="C240" s="125" t="s">
        <v>195</v>
      </c>
      <c r="D240" s="100" t="s">
        <v>91</v>
      </c>
      <c r="E240" s="73" t="s">
        <v>72</v>
      </c>
      <c r="F240" s="73">
        <v>1450</v>
      </c>
      <c r="G240" s="73">
        <v>1450</v>
      </c>
      <c r="H240" s="73">
        <v>0</v>
      </c>
      <c r="I240" s="55"/>
      <c r="J240" s="56" t="s">
        <v>30</v>
      </c>
      <c r="K240" s="71" t="s">
        <v>201</v>
      </c>
      <c r="L240" s="23"/>
    </row>
    <row r="241" spans="1:12" ht="27" customHeight="1">
      <c r="A241" s="108"/>
      <c r="B241" s="124"/>
      <c r="C241" s="125"/>
      <c r="D241" s="56" t="s">
        <v>92</v>
      </c>
      <c r="E241" s="73" t="s">
        <v>86</v>
      </c>
      <c r="F241" s="87">
        <v>35515</v>
      </c>
      <c r="G241" s="87">
        <v>8880</v>
      </c>
      <c r="H241" s="87">
        <v>9211</v>
      </c>
      <c r="I241" s="55"/>
      <c r="J241" s="56" t="s">
        <v>10</v>
      </c>
      <c r="K241" s="101"/>
      <c r="L241" s="23"/>
    </row>
    <row r="242" spans="1:12" ht="41.25" customHeight="1">
      <c r="A242" s="108"/>
      <c r="B242" s="124"/>
      <c r="C242" s="102" t="s">
        <v>196</v>
      </c>
      <c r="D242" s="56" t="s">
        <v>92</v>
      </c>
      <c r="E242" s="73" t="s">
        <v>86</v>
      </c>
      <c r="F242" s="66">
        <v>37000</v>
      </c>
      <c r="G242" s="66">
        <v>6500</v>
      </c>
      <c r="H242" s="66">
        <v>6815</v>
      </c>
      <c r="I242" s="55"/>
      <c r="J242" s="56" t="s">
        <v>10</v>
      </c>
      <c r="K242" s="71"/>
      <c r="L242" s="23"/>
    </row>
    <row r="243" spans="1:12" ht="75.75" customHeight="1">
      <c r="A243" s="108"/>
      <c r="B243" s="124"/>
      <c r="C243" s="102" t="s">
        <v>197</v>
      </c>
      <c r="D243" s="61" t="s">
        <v>93</v>
      </c>
      <c r="E243" s="73" t="s">
        <v>72</v>
      </c>
      <c r="F243" s="74">
        <v>600</v>
      </c>
      <c r="G243" s="73">
        <v>100</v>
      </c>
      <c r="H243" s="73">
        <v>110</v>
      </c>
      <c r="I243" s="55"/>
      <c r="J243" s="56" t="s">
        <v>10</v>
      </c>
      <c r="K243" s="71"/>
      <c r="L243" s="23"/>
    </row>
    <row r="244" spans="1:12" ht="93.75" customHeight="1">
      <c r="A244" s="108"/>
      <c r="B244" s="124"/>
      <c r="C244" s="88" t="s">
        <v>198</v>
      </c>
      <c r="D244" s="61" t="s">
        <v>94</v>
      </c>
      <c r="E244" s="90" t="s">
        <v>72</v>
      </c>
      <c r="F244" s="73">
        <v>36</v>
      </c>
      <c r="G244" s="73">
        <v>6</v>
      </c>
      <c r="H244" s="73">
        <v>7</v>
      </c>
      <c r="I244" s="55"/>
      <c r="J244" s="61" t="s">
        <v>10</v>
      </c>
      <c r="K244" s="71"/>
      <c r="L244" s="23"/>
    </row>
    <row r="245" spans="1:12" ht="64.5" customHeight="1">
      <c r="A245" s="108"/>
      <c r="B245" s="124"/>
      <c r="C245" s="88" t="s">
        <v>199</v>
      </c>
      <c r="D245" s="61" t="s">
        <v>94</v>
      </c>
      <c r="E245" s="90" t="s">
        <v>72</v>
      </c>
      <c r="F245" s="73">
        <v>10</v>
      </c>
      <c r="G245" s="73">
        <v>0</v>
      </c>
      <c r="H245" s="73">
        <v>0</v>
      </c>
      <c r="I245" s="55"/>
      <c r="J245" s="73" t="s">
        <v>30</v>
      </c>
      <c r="K245" s="71" t="s">
        <v>201</v>
      </c>
      <c r="L245" s="23"/>
    </row>
    <row r="246" spans="1:12" ht="101.25" customHeight="1">
      <c r="A246" s="108"/>
      <c r="B246" s="124"/>
      <c r="C246" s="88" t="s">
        <v>200</v>
      </c>
      <c r="D246" s="88" t="s">
        <v>95</v>
      </c>
      <c r="E246" s="90" t="s">
        <v>72</v>
      </c>
      <c r="F246" s="73">
        <v>9</v>
      </c>
      <c r="G246" s="73">
        <v>9</v>
      </c>
      <c r="H246" s="73">
        <v>9</v>
      </c>
      <c r="I246" s="55"/>
      <c r="J246" s="61" t="s">
        <v>10</v>
      </c>
      <c r="K246" s="71"/>
      <c r="L246" s="23"/>
    </row>
    <row r="254" ht="12.75">
      <c r="D254" s="2" t="s">
        <v>115</v>
      </c>
    </row>
  </sheetData>
  <sheetProtection selectLockedCells="1" selectUnlockedCells="1"/>
  <mergeCells count="239">
    <mergeCell ref="B171:B172"/>
    <mergeCell ref="B191:B194"/>
    <mergeCell ref="B201:B205"/>
    <mergeCell ref="A240:A246"/>
    <mergeCell ref="B240:B246"/>
    <mergeCell ref="C240:C241"/>
    <mergeCell ref="A201:A205"/>
    <mergeCell ref="A207:A210"/>
    <mergeCell ref="A211:A215"/>
    <mergeCell ref="A216:A217"/>
    <mergeCell ref="B211:B215"/>
    <mergeCell ref="A230:A233"/>
    <mergeCell ref="A234:A239"/>
    <mergeCell ref="B226:B229"/>
    <mergeCell ref="B230:B233"/>
    <mergeCell ref="B234:B239"/>
    <mergeCell ref="A218:A219"/>
    <mergeCell ref="A220:A225"/>
    <mergeCell ref="A226:A229"/>
    <mergeCell ref="A173:A190"/>
    <mergeCell ref="A191:A194"/>
    <mergeCell ref="B195:B200"/>
    <mergeCell ref="A195:A200"/>
    <mergeCell ref="C237:C239"/>
    <mergeCell ref="B218:B219"/>
    <mergeCell ref="C218:C219"/>
    <mergeCell ref="B220:B225"/>
    <mergeCell ref="B216:B217"/>
    <mergeCell ref="B207:B210"/>
    <mergeCell ref="A171:A172"/>
    <mergeCell ref="K147:K148"/>
    <mergeCell ref="B173:B190"/>
    <mergeCell ref="C173:C175"/>
    <mergeCell ref="C176:C181"/>
    <mergeCell ref="C182:C187"/>
    <mergeCell ref="C188:C189"/>
    <mergeCell ref="B159:B160"/>
    <mergeCell ref="B161:B162"/>
    <mergeCell ref="B163:B164"/>
    <mergeCell ref="A165:A166"/>
    <mergeCell ref="A167:A168"/>
    <mergeCell ref="A169:A170"/>
    <mergeCell ref="B153:B154"/>
    <mergeCell ref="B155:B156"/>
    <mergeCell ref="B157:B158"/>
    <mergeCell ref="B165:B166"/>
    <mergeCell ref="B167:B168"/>
    <mergeCell ref="B169:B170"/>
    <mergeCell ref="A159:A160"/>
    <mergeCell ref="A161:A162"/>
    <mergeCell ref="A163:A164"/>
    <mergeCell ref="B147:B148"/>
    <mergeCell ref="B149:B150"/>
    <mergeCell ref="B151:B152"/>
    <mergeCell ref="A153:A154"/>
    <mergeCell ref="A155:A156"/>
    <mergeCell ref="A157:A158"/>
    <mergeCell ref="B143:B144"/>
    <mergeCell ref="B145:B146"/>
    <mergeCell ref="A147:A148"/>
    <mergeCell ref="A149:A150"/>
    <mergeCell ref="A151:A152"/>
    <mergeCell ref="A143:A144"/>
    <mergeCell ref="A145:A146"/>
    <mergeCell ref="B135:B136"/>
    <mergeCell ref="B137:B138"/>
    <mergeCell ref="B139:B140"/>
    <mergeCell ref="B125:B126"/>
    <mergeCell ref="B127:B128"/>
    <mergeCell ref="A141:A142"/>
    <mergeCell ref="B129:B130"/>
    <mergeCell ref="B131:B132"/>
    <mergeCell ref="B133:B134"/>
    <mergeCell ref="B141:B142"/>
    <mergeCell ref="B119:B120"/>
    <mergeCell ref="B121:B122"/>
    <mergeCell ref="A135:A136"/>
    <mergeCell ref="A137:A138"/>
    <mergeCell ref="A139:A140"/>
    <mergeCell ref="A129:A130"/>
    <mergeCell ref="A131:A132"/>
    <mergeCell ref="A133:A134"/>
    <mergeCell ref="A119:A120"/>
    <mergeCell ref="B123:B124"/>
    <mergeCell ref="B113:B114"/>
    <mergeCell ref="B115:B116"/>
    <mergeCell ref="A123:A124"/>
    <mergeCell ref="A125:A126"/>
    <mergeCell ref="A127:A128"/>
    <mergeCell ref="A111:A112"/>
    <mergeCell ref="A113:A114"/>
    <mergeCell ref="A115:A116"/>
    <mergeCell ref="A117:A118"/>
    <mergeCell ref="B117:B118"/>
    <mergeCell ref="I68:I69"/>
    <mergeCell ref="K68:K69"/>
    <mergeCell ref="L68:L69"/>
    <mergeCell ref="I70:I72"/>
    <mergeCell ref="K70:K72"/>
    <mergeCell ref="L70:L72"/>
    <mergeCell ref="K58:K62"/>
    <mergeCell ref="L58:L62"/>
    <mergeCell ref="I63:I67"/>
    <mergeCell ref="K63:K67"/>
    <mergeCell ref="L63:L67"/>
    <mergeCell ref="B58:B61"/>
    <mergeCell ref="D58:D60"/>
    <mergeCell ref="E58:E60"/>
    <mergeCell ref="B62:B65"/>
    <mergeCell ref="I58:I62"/>
    <mergeCell ref="A52:A57"/>
    <mergeCell ref="I50:I52"/>
    <mergeCell ref="K50:K52"/>
    <mergeCell ref="L50:L52"/>
    <mergeCell ref="I53:I57"/>
    <mergeCell ref="K53:K57"/>
    <mergeCell ref="L53:L57"/>
    <mergeCell ref="B48:B51"/>
    <mergeCell ref="D48:D50"/>
    <mergeCell ref="E48:E50"/>
    <mergeCell ref="A48:A51"/>
    <mergeCell ref="D40:D42"/>
    <mergeCell ref="E40:E42"/>
    <mergeCell ref="B44:B47"/>
    <mergeCell ref="I42:I46"/>
    <mergeCell ref="K42:K46"/>
    <mergeCell ref="I39:I41"/>
    <mergeCell ref="K39:K41"/>
    <mergeCell ref="L39:L41"/>
    <mergeCell ref="B40:B43"/>
    <mergeCell ref="L42:L46"/>
    <mergeCell ref="I47:I49"/>
    <mergeCell ref="K47:K49"/>
    <mergeCell ref="L47:L49"/>
    <mergeCell ref="L30:L32"/>
    <mergeCell ref="I33:I35"/>
    <mergeCell ref="K33:K35"/>
    <mergeCell ref="L33:L35"/>
    <mergeCell ref="D36:D38"/>
    <mergeCell ref="E36:E38"/>
    <mergeCell ref="I36:I38"/>
    <mergeCell ref="K36:K38"/>
    <mergeCell ref="L36:L38"/>
    <mergeCell ref="I27:I29"/>
    <mergeCell ref="K27:K29"/>
    <mergeCell ref="L27:L29"/>
    <mergeCell ref="B32:B35"/>
    <mergeCell ref="D32:D34"/>
    <mergeCell ref="E32:E34"/>
    <mergeCell ref="I30:I32"/>
    <mergeCell ref="K30:K32"/>
    <mergeCell ref="B23:B27"/>
    <mergeCell ref="D23:D26"/>
    <mergeCell ref="L18:L20"/>
    <mergeCell ref="I21:I23"/>
    <mergeCell ref="K21:K23"/>
    <mergeCell ref="L21:L23"/>
    <mergeCell ref="I24:I26"/>
    <mergeCell ref="K24:K26"/>
    <mergeCell ref="L24:L26"/>
    <mergeCell ref="A10:A13"/>
    <mergeCell ref="A14:A18"/>
    <mergeCell ref="A19:A22"/>
    <mergeCell ref="K10:K12"/>
    <mergeCell ref="L10:L12"/>
    <mergeCell ref="I13:I17"/>
    <mergeCell ref="K13:K17"/>
    <mergeCell ref="L13:L17"/>
    <mergeCell ref="I18:I20"/>
    <mergeCell ref="K18:K20"/>
    <mergeCell ref="E14:E17"/>
    <mergeCell ref="D10:D12"/>
    <mergeCell ref="E10:E12"/>
    <mergeCell ref="B19:B22"/>
    <mergeCell ref="D19:D21"/>
    <mergeCell ref="E19:E21"/>
    <mergeCell ref="B107:B108"/>
    <mergeCell ref="B109:B110"/>
    <mergeCell ref="A95:A96"/>
    <mergeCell ref="B111:B112"/>
    <mergeCell ref="B2:J3"/>
    <mergeCell ref="B4:H4"/>
    <mergeCell ref="I10:I12"/>
    <mergeCell ref="B10:B13"/>
    <mergeCell ref="B14:B18"/>
    <mergeCell ref="D14:D17"/>
    <mergeCell ref="A85:A88"/>
    <mergeCell ref="A91:A92"/>
    <mergeCell ref="A93:A94"/>
    <mergeCell ref="B85:B88"/>
    <mergeCell ref="A121:A122"/>
    <mergeCell ref="D91:D92"/>
    <mergeCell ref="A105:A106"/>
    <mergeCell ref="A107:A108"/>
    <mergeCell ref="A109:A110"/>
    <mergeCell ref="B105:B106"/>
    <mergeCell ref="E23:E26"/>
    <mergeCell ref="B28:B31"/>
    <mergeCell ref="D28:D30"/>
    <mergeCell ref="E28:E30"/>
    <mergeCell ref="D44:D46"/>
    <mergeCell ref="E44:E46"/>
    <mergeCell ref="B36:B39"/>
    <mergeCell ref="B52:B57"/>
    <mergeCell ref="D52:D56"/>
    <mergeCell ref="E52:E56"/>
    <mergeCell ref="D62:D64"/>
    <mergeCell ref="E62:E64"/>
    <mergeCell ref="B66:B70"/>
    <mergeCell ref="D66:D69"/>
    <mergeCell ref="E66:E69"/>
    <mergeCell ref="D71:D75"/>
    <mergeCell ref="E71:E75"/>
    <mergeCell ref="D77:D80"/>
    <mergeCell ref="E77:E80"/>
    <mergeCell ref="B82:B84"/>
    <mergeCell ref="D82:D83"/>
    <mergeCell ref="E82:E83"/>
    <mergeCell ref="B77:B81"/>
    <mergeCell ref="D85:D87"/>
    <mergeCell ref="E85:E87"/>
    <mergeCell ref="A23:A27"/>
    <mergeCell ref="A28:A31"/>
    <mergeCell ref="A32:A35"/>
    <mergeCell ref="A36:A39"/>
    <mergeCell ref="A40:A43"/>
    <mergeCell ref="A44:A47"/>
    <mergeCell ref="A58:A61"/>
    <mergeCell ref="A62:A65"/>
    <mergeCell ref="A66:A70"/>
    <mergeCell ref="A71:A76"/>
    <mergeCell ref="A77:A81"/>
    <mergeCell ref="A82:A84"/>
    <mergeCell ref="B103:B104"/>
    <mergeCell ref="A103:A104"/>
    <mergeCell ref="B71:B76"/>
    <mergeCell ref="B91:B92"/>
    <mergeCell ref="B93:B94"/>
    <mergeCell ref="B95:B96"/>
  </mergeCells>
  <printOptions horizontalCentered="1" verticalCentered="1"/>
  <pageMargins left="0.4330708661417323" right="0.1968503937007874" top="0" bottom="0" header="0.7874015748031497" footer="0.1968503937007874"/>
  <pageSetup firstPageNumber="1" useFirstPageNumber="1" fitToHeight="6" horizontalDpi="300" verticalDpi="300" orientation="portrait" paperSize="9" scale="42" r:id="rId1"/>
  <headerFooter alignWithMargins="0">
    <oddHeader>&amp;C&amp;"Times New Roman,Обычный"&amp;12&amp;A</oddHeader>
    <oddFooter>&amp;C&amp;"Times New Roman,Обычный"&amp;12Страница &amp;P</oddFooter>
  </headerFooter>
  <rowBreaks count="4" manualBreakCount="4">
    <brk id="61" max="255" man="1"/>
    <brk id="164" max="255" man="1"/>
    <brk id="200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Максимова</dc:creator>
  <cp:keywords/>
  <dc:description/>
  <cp:lastModifiedBy>fin02</cp:lastModifiedBy>
  <cp:lastPrinted>2023-05-02T06:08:50Z</cp:lastPrinted>
  <dcterms:created xsi:type="dcterms:W3CDTF">2018-12-24T06:31:35Z</dcterms:created>
  <dcterms:modified xsi:type="dcterms:W3CDTF">2023-05-02T06:19:43Z</dcterms:modified>
  <cp:category/>
  <cp:version/>
  <cp:contentType/>
  <cp:contentStatus/>
</cp:coreProperties>
</file>