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75" windowWidth="21630" windowHeight="643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<sst xmlns="http://schemas.openxmlformats.org/spreadsheetml/2006/main" count="196" uniqueCount="91">
  <si>
    <t>Сведения об исполнении консолидированного  бюджета</t>
  </si>
  <si>
    <t>Наименование бюджета:</t>
  </si>
  <si>
    <t>(консолидированный бюджет субъекта Российской Федерации;  консолидированный бюджет субъекта Российской Федерации и территориального государственного внебюджетного фонда)</t>
  </si>
  <si>
    <t>Наименование организации:</t>
  </si>
  <si>
    <t/>
  </si>
  <si>
    <t>Код по бюджетной классификации</t>
  </si>
  <si>
    <t xml:space="preserve">Код строки
</t>
  </si>
  <si>
    <t>Утвержденные бюджетные назначения (прогнозные показатели)</t>
  </si>
  <si>
    <t>Исполнено, руб</t>
  </si>
  <si>
    <t>Показатели исполнения</t>
  </si>
  <si>
    <t xml:space="preserve"> сумма отклонения, руб (гр.5-гр.3)</t>
  </si>
  <si>
    <t>код</t>
  </si>
  <si>
    <t>пояснения</t>
  </si>
  <si>
    <t>5</t>
  </si>
  <si>
    <t>6</t>
  </si>
  <si>
    <t>7</t>
  </si>
  <si>
    <t>8</t>
  </si>
  <si>
    <t>9</t>
  </si>
  <si>
    <t>85000000000000000</t>
  </si>
  <si>
    <t>1. Доходы бюджета, всего</t>
  </si>
  <si>
    <t>010</t>
  </si>
  <si>
    <t xml:space="preserve"> -</t>
  </si>
  <si>
    <t>Х</t>
  </si>
  <si>
    <t>из них:</t>
  </si>
  <si>
    <t>000 101 00000000000000</t>
  </si>
  <si>
    <t>-</t>
  </si>
  <si>
    <t>000 103 00000000000000</t>
  </si>
  <si>
    <t>000 105 00000000000000</t>
  </si>
  <si>
    <t>000 106 00000000000000</t>
  </si>
  <si>
    <t>000 108 00000000000000</t>
  </si>
  <si>
    <t>000 111 00000000000000</t>
  </si>
  <si>
    <t>000 112 00000000000000</t>
  </si>
  <si>
    <t>000 113 00000000000000</t>
  </si>
  <si>
    <t>000 114 00000000000000</t>
  </si>
  <si>
    <t>000 116 00000000000000</t>
  </si>
  <si>
    <t>000 117 00000000000000</t>
  </si>
  <si>
    <t>000 202 00000000000000</t>
  </si>
  <si>
    <t>000 204 00000000000000</t>
  </si>
  <si>
    <t>000 218 00000000000000</t>
  </si>
  <si>
    <t>000 219 00000000000000</t>
  </si>
  <si>
    <t>2. Расходы бюджета, всего</t>
  </si>
  <si>
    <t>200</t>
  </si>
  <si>
    <t>Результат исполнения бюджета (дефицит / профицит)</t>
  </si>
  <si>
    <t>450</t>
  </si>
  <si>
    <t xml:space="preserve"> процент исполнения, %</t>
  </si>
  <si>
    <t>город Глазов</t>
  </si>
  <si>
    <t xml:space="preserve"> 000 0102 0000000000 000</t>
  </si>
  <si>
    <t xml:space="preserve"> 000 0103 0000000000 000</t>
  </si>
  <si>
    <t xml:space="preserve"> 000 0104 0000000000 000</t>
  </si>
  <si>
    <t xml:space="preserve"> 000 0105 0000000000 000</t>
  </si>
  <si>
    <t xml:space="preserve"> 000 0106 0000000000 000</t>
  </si>
  <si>
    <t xml:space="preserve"> 000 0111 0000000000 000</t>
  </si>
  <si>
    <t xml:space="preserve"> 000 0113 0000000000 000</t>
  </si>
  <si>
    <t xml:space="preserve"> 000 0309 0000000000 000</t>
  </si>
  <si>
    <t xml:space="preserve"> 000 0314 0000000000 000</t>
  </si>
  <si>
    <t xml:space="preserve"> 000 0409 0000000000 000</t>
  </si>
  <si>
    <t xml:space="preserve"> 000 0412 0000000000 000</t>
  </si>
  <si>
    <t xml:space="preserve"> 000 0501 0000000000 000</t>
  </si>
  <si>
    <t xml:space="preserve"> 000 0502 0000000000 000</t>
  </si>
  <si>
    <t xml:space="preserve"> 000 0503 0000000000 000</t>
  </si>
  <si>
    <t xml:space="preserve"> 000 0505 0000000000 000</t>
  </si>
  <si>
    <t xml:space="preserve"> 000 0701 0000000000 000</t>
  </si>
  <si>
    <t xml:space="preserve"> 000 0702 0000000000 000</t>
  </si>
  <si>
    <t xml:space="preserve"> 000 0703 0000000000 000</t>
  </si>
  <si>
    <t xml:space="preserve"> 000 0707 0000000000 000</t>
  </si>
  <si>
    <t xml:space="preserve"> 000 0709 0000000000 000</t>
  </si>
  <si>
    <t xml:space="preserve"> 000 0801 0000000000 000</t>
  </si>
  <si>
    <t xml:space="preserve"> 000 0804 0000000000 000</t>
  </si>
  <si>
    <t xml:space="preserve"> 000 1001 0000000000 000</t>
  </si>
  <si>
    <t xml:space="preserve"> 000 1003 0000000000 000</t>
  </si>
  <si>
    <t xml:space="preserve"> 000 1004 0000000000 000</t>
  </si>
  <si>
    <t xml:space="preserve"> 000 1101 0000000000 000</t>
  </si>
  <si>
    <t xml:space="preserve"> 000 1301 0000000000 000</t>
  </si>
  <si>
    <t xml:space="preserve"> 000 0310 0000000000 000</t>
  </si>
  <si>
    <t xml:space="preserve"> 000 1102 0000000000 000</t>
  </si>
  <si>
    <t>000 109 00000000000000</t>
  </si>
  <si>
    <t xml:space="preserve"> 000 1103 0000000000 000</t>
  </si>
  <si>
    <t>Расходы производятся по мере потребности, исполнение отражается по подразделам, соответствующим направлениям расходования средств</t>
  </si>
  <si>
    <t>Формирование резерва, связанного с особенностями исполнения бюджета</t>
  </si>
  <si>
    <t xml:space="preserve"> 000 0408 0000000000 000</t>
  </si>
  <si>
    <t>на 01.01.2024</t>
  </si>
  <si>
    <t>Причины отклонений от планового процента исполнения менее чем на 95 %</t>
  </si>
  <si>
    <t xml:space="preserve">Платежи по патентной системе налогообложения по сроку уплаты 31.12.2023 г. зачислены в бюджет города Глазова 14.01.2024 г </t>
  </si>
  <si>
    <t>Завышены планы по плате за негативное воздействие на окружающую среду</t>
  </si>
  <si>
    <t>Срок выполнения работ по договору перенесен на 2024 год</t>
  </si>
  <si>
    <t>Не состоялись торги по продаже ДОЛ «Звездочка»</t>
  </si>
  <si>
    <t>Остаток дебиторской задолженности на 01.01.2024 г.</t>
  </si>
  <si>
    <t>Возврат экононмии по инициативным проектам</t>
  </si>
  <si>
    <t>Пожертвования поступили в меньшем объеме, чем планировалось</t>
  </si>
  <si>
    <t>Экономия в результате торгов</t>
  </si>
  <si>
    <t>В связи с недостаточнстью собственных средств образовался остаток кредиторской задолженности на 01.01.2024 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</si>
</sst>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 ;\-#,##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4">
    <font>
      <sz val="1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1"/>
      <name val="Calibri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8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7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32" fillId="0" borderId="1">
      <alignment horizontal="left" wrapText="1" indent="6"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3" fontId="32" fillId="0" borderId="2">
      <alignment horizontal="left" wrapText="1"/>
      <protection/>
    </xf>
    <xf numFmtId="0" fontId="32" fillId="20" borderId="0">
      <alignment/>
      <protection/>
    </xf>
    <xf numFmtId="49" fontId="32" fillId="0" borderId="0">
      <alignment horizontal="center" vertical="top"/>
      <protection/>
    </xf>
    <xf numFmtId="0" fontId="32" fillId="0" borderId="0">
      <alignment vertical="top"/>
      <protection/>
    </xf>
    <xf numFmtId="49" fontId="32" fillId="0" borderId="0">
      <alignment horizontal="left"/>
      <protection/>
    </xf>
    <xf numFmtId="49" fontId="32" fillId="0" borderId="0">
      <alignment horizontal="left" wrapText="1"/>
      <protection/>
    </xf>
    <xf numFmtId="0" fontId="32" fillId="0" borderId="0">
      <alignment horizontal="center" vertical="top"/>
      <protection/>
    </xf>
    <xf numFmtId="49" fontId="32" fillId="0" borderId="3">
      <alignment horizontal="left" indent="6"/>
      <protection/>
    </xf>
    <xf numFmtId="49" fontId="32" fillId="0" borderId="4">
      <alignment horizontal="left" indent="6"/>
      <protection/>
    </xf>
    <xf numFmtId="0" fontId="32" fillId="20" borderId="5">
      <alignment/>
      <protection/>
    </xf>
    <xf numFmtId="0" fontId="32" fillId="0" borderId="4">
      <alignment/>
      <protection/>
    </xf>
    <xf numFmtId="3" fontId="32" fillId="0" borderId="1">
      <alignment/>
      <protection/>
    </xf>
    <xf numFmtId="49" fontId="32" fillId="0" borderId="3">
      <alignment horizontal="center" vertical="top"/>
      <protection/>
    </xf>
    <xf numFmtId="49" fontId="32" fillId="0" borderId="4">
      <alignment horizontal="center" vertical="top"/>
      <protection/>
    </xf>
    <xf numFmtId="49" fontId="32" fillId="0" borderId="3">
      <alignment horizontal="center"/>
      <protection/>
    </xf>
    <xf numFmtId="0" fontId="32" fillId="0" borderId="2">
      <alignment wrapText="1"/>
      <protection/>
    </xf>
    <xf numFmtId="49" fontId="32" fillId="0" borderId="2">
      <alignment horizontal="left" wrapText="1"/>
      <protection/>
    </xf>
    <xf numFmtId="49" fontId="32" fillId="0" borderId="1">
      <alignment horizontal="left" indent="6"/>
      <protection/>
    </xf>
    <xf numFmtId="0" fontId="34" fillId="21" borderId="0">
      <alignment/>
      <protection/>
    </xf>
    <xf numFmtId="0" fontId="34" fillId="0" borderId="0">
      <alignment/>
      <protection/>
    </xf>
    <xf numFmtId="0" fontId="32" fillId="0" borderId="6">
      <alignment/>
      <protection/>
    </xf>
    <xf numFmtId="49" fontId="35" fillId="0" borderId="6">
      <alignment/>
      <protection/>
    </xf>
    <xf numFmtId="0" fontId="36" fillId="0" borderId="0">
      <alignment horizontal="center"/>
      <protection/>
    </xf>
    <xf numFmtId="0" fontId="32" fillId="0" borderId="0">
      <alignment horizontal="right"/>
      <protection/>
    </xf>
    <xf numFmtId="0" fontId="36" fillId="0" borderId="3">
      <alignment horizontal="center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/>
      <protection/>
    </xf>
    <xf numFmtId="0" fontId="32" fillId="0" borderId="7">
      <alignment horizontal="left" wrapText="1"/>
      <protection/>
    </xf>
    <xf numFmtId="0" fontId="32" fillId="0" borderId="8">
      <alignment horizontal="left" wrapText="1"/>
      <protection/>
    </xf>
    <xf numFmtId="49" fontId="32" fillId="0" borderId="9">
      <alignment horizontal="left" vertical="center" indent="1"/>
      <protection/>
    </xf>
    <xf numFmtId="0" fontId="34" fillId="0" borderId="0">
      <alignment/>
      <protection/>
    </xf>
    <xf numFmtId="0" fontId="34" fillId="0" borderId="0">
      <alignment shrinkToFit="1"/>
      <protection/>
    </xf>
    <xf numFmtId="0" fontId="37" fillId="0" borderId="0">
      <alignment/>
      <protection/>
    </xf>
    <xf numFmtId="0" fontId="32" fillId="0" borderId="10">
      <alignment horizontal="center" vertical="center"/>
      <protection/>
    </xf>
    <xf numFmtId="49" fontId="32" fillId="0" borderId="11">
      <alignment horizontal="center" vertical="center" shrinkToFit="1"/>
      <protection/>
    </xf>
    <xf numFmtId="0" fontId="32" fillId="0" borderId="12">
      <alignment vertical="center" shrinkToFit="1"/>
      <protection/>
    </xf>
    <xf numFmtId="49" fontId="32" fillId="0" borderId="13">
      <alignment horizontal="center" vertical="center" shrinkToFit="1"/>
      <protection/>
    </xf>
    <xf numFmtId="0" fontId="32" fillId="0" borderId="0">
      <alignment horizontal="center"/>
      <protection/>
    </xf>
    <xf numFmtId="4" fontId="32" fillId="0" borderId="14">
      <alignment horizontal="right" vertical="center"/>
      <protection/>
    </xf>
    <xf numFmtId="164" fontId="32" fillId="0" borderId="15">
      <alignment horizontal="right" vertical="center" shrinkToFit="1"/>
      <protection/>
    </xf>
    <xf numFmtId="4" fontId="32" fillId="0" borderId="16">
      <alignment horizontal="right"/>
      <protection/>
    </xf>
    <xf numFmtId="49" fontId="32" fillId="0" borderId="10">
      <alignment horizontal="center" vertical="center"/>
      <protection/>
    </xf>
    <xf numFmtId="4" fontId="32" fillId="0" borderId="16">
      <alignment horizontal="right" wrapText="1"/>
      <protection/>
    </xf>
    <xf numFmtId="0" fontId="34" fillId="0" borderId="17">
      <alignment horizontal="right" shrinkToFit="1"/>
      <protection/>
    </xf>
    <xf numFmtId="0" fontId="32" fillId="0" borderId="3">
      <alignment horizontal="center" wrapText="1"/>
      <protection/>
    </xf>
    <xf numFmtId="0" fontId="38" fillId="0" borderId="4">
      <alignment horizontal="center" wrapText="1"/>
      <protection/>
    </xf>
    <xf numFmtId="4" fontId="32" fillId="0" borderId="14">
      <alignment horizontal="center" vertical="center"/>
      <protection/>
    </xf>
    <xf numFmtId="0" fontId="32" fillId="0" borderId="15">
      <alignment wrapText="1"/>
      <protection/>
    </xf>
    <xf numFmtId="49" fontId="32" fillId="0" borderId="16">
      <alignment horizontal="center" vertical="center" wrapText="1"/>
      <protection/>
    </xf>
    <xf numFmtId="0" fontId="34" fillId="0" borderId="18">
      <alignment/>
      <protection/>
    </xf>
    <xf numFmtId="49" fontId="34" fillId="0" borderId="19">
      <alignment horizontal="center"/>
      <protection/>
    </xf>
    <xf numFmtId="0" fontId="34" fillId="0" borderId="3">
      <alignment/>
      <protection/>
    </xf>
    <xf numFmtId="0" fontId="34" fillId="0" borderId="4">
      <alignment/>
      <protection/>
    </xf>
    <xf numFmtId="0" fontId="38" fillId="0" borderId="3">
      <alignment horizontal="left" wrapText="1"/>
      <protection/>
    </xf>
    <xf numFmtId="0" fontId="32" fillId="0" borderId="2">
      <alignment horizontal="center" vertical="center" wrapText="1"/>
      <protection/>
    </xf>
    <xf numFmtId="49" fontId="32" fillId="0" borderId="20">
      <alignment horizontal="center" vertical="center"/>
      <protection/>
    </xf>
    <xf numFmtId="0" fontId="32" fillId="0" borderId="21">
      <alignment horizontal="center" wrapText="1"/>
      <protection/>
    </xf>
    <xf numFmtId="0" fontId="32" fillId="0" borderId="22">
      <alignment wrapText="1"/>
      <protection/>
    </xf>
    <xf numFmtId="49" fontId="32" fillId="0" borderId="23">
      <alignment horizontal="left" vertical="center" wrapText="1"/>
      <protection/>
    </xf>
    <xf numFmtId="0" fontId="34" fillId="0" borderId="24">
      <alignment/>
      <protection/>
    </xf>
    <xf numFmtId="0" fontId="32" fillId="0" borderId="0">
      <alignment/>
      <protection/>
    </xf>
    <xf numFmtId="49" fontId="32" fillId="0" borderId="0">
      <alignment horizontal="center"/>
      <protection/>
    </xf>
    <xf numFmtId="0" fontId="33" fillId="0" borderId="0">
      <alignment/>
      <protection/>
    </xf>
    <xf numFmtId="49" fontId="32" fillId="0" borderId="25">
      <alignment horizontal="center" vertical="center" shrinkToFit="1"/>
      <protection/>
    </xf>
    <xf numFmtId="49" fontId="32" fillId="0" borderId="26">
      <alignment horizontal="center" vertical="center" shrinkToFit="1"/>
      <protection/>
    </xf>
    <xf numFmtId="4" fontId="32" fillId="0" borderId="1">
      <alignment horizontal="right"/>
      <protection/>
    </xf>
    <xf numFmtId="4" fontId="32" fillId="0" borderId="10">
      <alignment horizontal="right" shrinkToFit="1"/>
      <protection/>
    </xf>
    <xf numFmtId="4" fontId="32" fillId="0" borderId="10">
      <alignment horizontal="right"/>
      <protection/>
    </xf>
    <xf numFmtId="164" fontId="32" fillId="0" borderId="10">
      <alignment horizontal="center" shrinkToFit="1"/>
      <protection/>
    </xf>
    <xf numFmtId="0" fontId="32" fillId="0" borderId="10">
      <alignment horizontal="center" wrapText="1"/>
      <protection/>
    </xf>
    <xf numFmtId="4" fontId="32" fillId="0" borderId="1">
      <alignment horizontal="center"/>
      <protection/>
    </xf>
    <xf numFmtId="49" fontId="32" fillId="0" borderId="16">
      <alignment horizontal="center" wrapText="1"/>
      <protection/>
    </xf>
    <xf numFmtId="0" fontId="32" fillId="0" borderId="2">
      <alignment horizontal="center" wrapText="1"/>
      <protection/>
    </xf>
    <xf numFmtId="49" fontId="32" fillId="0" borderId="23">
      <alignment horizontal="left" wrapText="1"/>
      <protection/>
    </xf>
    <xf numFmtId="0" fontId="32" fillId="0" borderId="20">
      <alignment horizontal="center" wrapText="1"/>
      <protection/>
    </xf>
    <xf numFmtId="49" fontId="35" fillId="0" borderId="6">
      <alignment wrapText="1"/>
      <protection/>
    </xf>
    <xf numFmtId="0" fontId="32" fillId="0" borderId="6">
      <alignment horizontal="left" wrapText="1"/>
      <protection/>
    </xf>
    <xf numFmtId="0" fontId="32" fillId="0" borderId="3">
      <alignment/>
      <protection/>
    </xf>
    <xf numFmtId="49" fontId="32" fillId="0" borderId="7">
      <alignment horizontal="left" wrapText="1" indent="1"/>
      <protection/>
    </xf>
    <xf numFmtId="49" fontId="32" fillId="0" borderId="11">
      <alignment horizontal="center" vertical="center" wrapText="1"/>
      <protection/>
    </xf>
    <xf numFmtId="0" fontId="32" fillId="0" borderId="25">
      <alignment horizontal="center" wrapText="1"/>
      <protection/>
    </xf>
    <xf numFmtId="49" fontId="32" fillId="0" borderId="25">
      <alignment horizontal="center" wrapText="1"/>
      <protection/>
    </xf>
    <xf numFmtId="4" fontId="32" fillId="0" borderId="14">
      <alignment horizontal="right"/>
      <protection/>
    </xf>
    <xf numFmtId="164" fontId="32" fillId="0" borderId="1">
      <alignment horizontal="right" wrapText="1"/>
      <protection/>
    </xf>
    <xf numFmtId="4" fontId="32" fillId="0" borderId="1">
      <alignment horizontal="right" wrapText="1"/>
      <protection/>
    </xf>
    <xf numFmtId="0" fontId="32" fillId="0" borderId="1">
      <alignment wrapText="1"/>
      <protection/>
    </xf>
    <xf numFmtId="49" fontId="32" fillId="0" borderId="14">
      <alignment horizontal="center"/>
      <protection/>
    </xf>
    <xf numFmtId="49" fontId="32" fillId="0" borderId="1">
      <alignment horizontal="center" wrapText="1"/>
      <protection/>
    </xf>
    <xf numFmtId="4" fontId="32" fillId="0" borderId="21">
      <alignment horizontal="center" wrapText="1"/>
      <protection/>
    </xf>
    <xf numFmtId="0" fontId="32" fillId="0" borderId="2">
      <alignment/>
      <protection/>
    </xf>
    <xf numFmtId="0" fontId="32" fillId="0" borderId="2">
      <alignment horizontal="left" wrapText="1"/>
      <protection/>
    </xf>
    <xf numFmtId="0" fontId="33" fillId="0" borderId="0">
      <alignment/>
      <protection/>
    </xf>
    <xf numFmtId="0" fontId="32" fillId="0" borderId="7">
      <alignment wrapText="1"/>
      <protection/>
    </xf>
    <xf numFmtId="4" fontId="32" fillId="0" borderId="1">
      <alignment wrapText="1"/>
      <protection/>
    </xf>
    <xf numFmtId="49" fontId="32" fillId="0" borderId="1">
      <alignment horizontal="center"/>
      <protection/>
    </xf>
    <xf numFmtId="0" fontId="32" fillId="0" borderId="1">
      <alignment horizontal="center" wrapText="1"/>
      <protection/>
    </xf>
    <xf numFmtId="0" fontId="32" fillId="0" borderId="2">
      <alignment horizontal="center"/>
      <protection/>
    </xf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9" fillId="28" borderId="27" applyNumberFormat="0" applyAlignment="0" applyProtection="0"/>
    <xf numFmtId="0" fontId="40" fillId="29" borderId="28" applyNumberFormat="0" applyAlignment="0" applyProtection="0"/>
    <xf numFmtId="0" fontId="41" fillId="29" borderId="2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29" applyNumberFormat="0" applyFill="0" applyAlignment="0" applyProtection="0"/>
    <xf numFmtId="0" fontId="43" fillId="0" borderId="30" applyNumberFormat="0" applyFill="0" applyAlignment="0" applyProtection="0"/>
    <xf numFmtId="0" fontId="44" fillId="0" borderId="31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32" applyNumberFormat="0" applyFill="0" applyAlignment="0" applyProtection="0"/>
    <xf numFmtId="0" fontId="46" fillId="30" borderId="33" applyNumberFormat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3" borderId="34" applyNumberFormat="0" applyFont="0" applyAlignment="0" applyProtection="0"/>
    <xf numFmtId="9" fontId="0" fillId="0" borderId="0" applyFont="0" applyFill="0" applyBorder="0" applyAlignment="0" applyProtection="0"/>
    <xf numFmtId="0" fontId="51" fillId="0" borderId="35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4" fillId="0" borderId="0" xfId="58" applyNumberFormat="1" applyProtection="1">
      <alignment/>
      <protection/>
    </xf>
    <xf numFmtId="0" fontId="34" fillId="0" borderId="0" xfId="70" applyNumberFormat="1" applyProtection="1">
      <alignment shrinkToFit="1"/>
      <protection/>
    </xf>
    <xf numFmtId="0" fontId="36" fillId="0" borderId="0" xfId="61" applyNumberFormat="1" applyProtection="1">
      <alignment horizontal="center"/>
      <protection/>
    </xf>
    <xf numFmtId="0" fontId="32" fillId="0" borderId="0" xfId="62" applyNumberFormat="1" applyProtection="1">
      <alignment horizontal="right"/>
      <protection/>
    </xf>
    <xf numFmtId="0" fontId="34" fillId="0" borderId="3" xfId="90" applyNumberFormat="1" applyProtection="1">
      <alignment/>
      <protection/>
    </xf>
    <xf numFmtId="0" fontId="34" fillId="0" borderId="4" xfId="91" applyNumberFormat="1" applyProtection="1">
      <alignment/>
      <protection/>
    </xf>
    <xf numFmtId="0" fontId="36" fillId="0" borderId="3" xfId="63" applyNumberFormat="1" applyProtection="1">
      <alignment horizontal="center"/>
      <protection/>
    </xf>
    <xf numFmtId="0" fontId="32" fillId="0" borderId="6" xfId="59" applyNumberFormat="1" applyProtection="1">
      <alignment/>
      <protection/>
    </xf>
    <xf numFmtId="0" fontId="32" fillId="0" borderId="0" xfId="99" applyNumberFormat="1" applyProtection="1">
      <alignment/>
      <protection/>
    </xf>
    <xf numFmtId="0" fontId="32" fillId="0" borderId="1" xfId="65" applyNumberFormat="1" applyProtection="1">
      <alignment horizontal="center" vertical="center"/>
      <protection/>
    </xf>
    <xf numFmtId="49" fontId="35" fillId="0" borderId="6" xfId="60" applyProtection="1">
      <alignment/>
      <protection/>
    </xf>
    <xf numFmtId="49" fontId="32" fillId="0" borderId="0" xfId="100" applyProtection="1">
      <alignment horizontal="center"/>
      <protection/>
    </xf>
    <xf numFmtId="49" fontId="4" fillId="0" borderId="6" xfId="60" applyFont="1" applyProtection="1">
      <alignment/>
      <protection/>
    </xf>
    <xf numFmtId="49" fontId="5" fillId="0" borderId="0" xfId="100" applyFont="1" applyProtection="1">
      <alignment horizontal="center"/>
      <protection/>
    </xf>
    <xf numFmtId="0" fontId="6" fillId="0" borderId="0" xfId="0" applyFont="1" applyAlignment="1" applyProtection="1">
      <alignment/>
      <protection locked="0"/>
    </xf>
    <xf numFmtId="0" fontId="34" fillId="0" borderId="0" xfId="82" applyNumberFormat="1" applyBorder="1" applyProtection="1">
      <alignment horizontal="right" shrinkToFit="1"/>
      <protection/>
    </xf>
    <xf numFmtId="0" fontId="34" fillId="0" borderId="0" xfId="98" applyNumberFormat="1" applyBorder="1" applyProtection="1">
      <alignment/>
      <protection/>
    </xf>
    <xf numFmtId="49" fontId="34" fillId="0" borderId="0" xfId="89" applyBorder="1" applyProtection="1">
      <alignment horizontal="center"/>
      <protection/>
    </xf>
    <xf numFmtId="0" fontId="36" fillId="0" borderId="0" xfId="63" applyNumberFormat="1" applyBorder="1" applyProtection="1">
      <alignment horizontal="center"/>
      <protection/>
    </xf>
    <xf numFmtId="0" fontId="34" fillId="0" borderId="0" xfId="90" applyNumberFormat="1" applyBorder="1" applyProtection="1">
      <alignment/>
      <protection/>
    </xf>
    <xf numFmtId="4" fontId="5" fillId="0" borderId="36" xfId="85" applyFont="1" applyBorder="1" applyProtection="1">
      <alignment horizontal="center" vertical="center"/>
      <protection/>
    </xf>
    <xf numFmtId="0" fontId="5" fillId="0" borderId="36" xfId="95" applyNumberFormat="1" applyFont="1" applyBorder="1" applyProtection="1">
      <alignment horizontal="center" wrapText="1"/>
      <protection/>
    </xf>
    <xf numFmtId="0" fontId="32" fillId="0" borderId="36" xfId="86" applyNumberFormat="1" applyBorder="1" applyProtection="1">
      <alignment wrapText="1"/>
      <protection/>
    </xf>
    <xf numFmtId="0" fontId="32" fillId="0" borderId="36" xfId="96" applyNumberFormat="1" applyBorder="1" applyProtection="1">
      <alignment wrapText="1"/>
      <protection/>
    </xf>
    <xf numFmtId="49" fontId="32" fillId="0" borderId="36" xfId="87" applyBorder="1" applyProtection="1">
      <alignment horizontal="center" vertical="center" wrapText="1"/>
      <protection/>
    </xf>
    <xf numFmtId="49" fontId="32" fillId="0" borderId="36" xfId="97" applyBorder="1" applyProtection="1">
      <alignment horizontal="left" vertical="center" wrapText="1"/>
      <protection/>
    </xf>
    <xf numFmtId="4" fontId="5" fillId="0" borderId="36" xfId="109" applyFont="1" applyBorder="1" applyProtection="1">
      <alignment horizontal="center"/>
      <protection/>
    </xf>
    <xf numFmtId="0" fontId="5" fillId="0" borderId="36" xfId="111" applyNumberFormat="1" applyFont="1" applyBorder="1" applyProtection="1">
      <alignment horizontal="center" wrapText="1"/>
      <protection/>
    </xf>
    <xf numFmtId="49" fontId="32" fillId="0" borderId="36" xfId="110" applyBorder="1" applyProtection="1">
      <alignment horizontal="center" wrapText="1"/>
      <protection/>
    </xf>
    <xf numFmtId="49" fontId="32" fillId="0" borderId="36" xfId="112" applyBorder="1" applyProtection="1">
      <alignment horizontal="left" wrapText="1"/>
      <protection/>
    </xf>
    <xf numFmtId="49" fontId="2" fillId="0" borderId="36" xfId="112" applyFont="1" applyBorder="1" applyProtection="1">
      <alignment horizontal="left" wrapText="1"/>
      <protection/>
    </xf>
    <xf numFmtId="49" fontId="32" fillId="0" borderId="36" xfId="112" applyFont="1" applyBorder="1" applyProtection="1">
      <alignment horizontal="left" wrapText="1"/>
      <protection/>
    </xf>
    <xf numFmtId="0" fontId="32" fillId="0" borderId="36" xfId="108" applyNumberFormat="1" applyBorder="1" applyProtection="1">
      <alignment horizontal="center" wrapText="1"/>
      <protection/>
    </xf>
    <xf numFmtId="0" fontId="32" fillId="0" borderId="36" xfId="113" applyNumberFormat="1" applyBorder="1" applyProtection="1">
      <alignment horizontal="center" wrapText="1"/>
      <protection/>
    </xf>
    <xf numFmtId="0" fontId="5" fillId="0" borderId="2" xfId="66" applyNumberFormat="1" applyFont="1" applyBorder="1" applyProtection="1">
      <alignment horizontal="left" wrapText="1"/>
      <protection/>
    </xf>
    <xf numFmtId="0" fontId="32" fillId="0" borderId="22" xfId="67" applyNumberFormat="1" applyBorder="1" applyProtection="1">
      <alignment horizontal="left" wrapText="1"/>
      <protection/>
    </xf>
    <xf numFmtId="49" fontId="32" fillId="0" borderId="23" xfId="80" applyNumberFormat="1" applyFont="1" applyBorder="1" applyAlignment="1" applyProtection="1">
      <alignment horizontal="center"/>
      <protection/>
    </xf>
    <xf numFmtId="0" fontId="32" fillId="0" borderId="2" xfId="66" applyNumberFormat="1" applyBorder="1" applyProtection="1">
      <alignment horizontal="left" wrapText="1"/>
      <protection/>
    </xf>
    <xf numFmtId="0" fontId="32" fillId="0" borderId="15" xfId="72" applyNumberFormat="1" applyBorder="1" applyProtection="1">
      <alignment horizontal="center" vertical="center"/>
      <protection/>
    </xf>
    <xf numFmtId="49" fontId="32" fillId="0" borderId="15" xfId="80" applyBorder="1" applyProtection="1">
      <alignment horizontal="center" vertical="center"/>
      <protection/>
    </xf>
    <xf numFmtId="49" fontId="32" fillId="0" borderId="22" xfId="80" applyBorder="1" applyProtection="1">
      <alignment horizontal="center" vertical="center"/>
      <protection/>
    </xf>
    <xf numFmtId="49" fontId="32" fillId="0" borderId="37" xfId="80" applyBorder="1" applyProtection="1">
      <alignment horizontal="center" vertical="center"/>
      <protection/>
    </xf>
    <xf numFmtId="49" fontId="32" fillId="0" borderId="37" xfId="94" applyBorder="1" applyProtection="1">
      <alignment horizontal="center" vertical="center"/>
      <protection/>
    </xf>
    <xf numFmtId="49" fontId="5" fillId="0" borderId="36" xfId="73" applyFont="1" applyBorder="1" applyProtection="1">
      <alignment horizontal="center" vertical="center" shrinkToFit="1"/>
      <protection/>
    </xf>
    <xf numFmtId="4" fontId="5" fillId="0" borderId="36" xfId="77" applyFont="1" applyBorder="1" applyProtection="1">
      <alignment horizontal="right" vertical="center"/>
      <protection/>
    </xf>
    <xf numFmtId="0" fontId="32" fillId="0" borderId="36" xfId="74" applyNumberFormat="1" applyBorder="1" applyProtection="1">
      <alignment vertical="center" shrinkToFit="1"/>
      <protection/>
    </xf>
    <xf numFmtId="164" fontId="32" fillId="0" borderId="36" xfId="78" applyBorder="1" applyProtection="1">
      <alignment horizontal="right" vertical="center" shrinkToFit="1"/>
      <protection/>
    </xf>
    <xf numFmtId="49" fontId="5" fillId="0" borderId="36" xfId="102" applyFont="1" applyBorder="1" applyProtection="1">
      <alignment horizontal="center" vertical="center" shrinkToFit="1"/>
      <protection/>
    </xf>
    <xf numFmtId="4" fontId="5" fillId="0" borderId="36" xfId="104" applyFont="1" applyBorder="1" applyProtection="1">
      <alignment horizontal="right"/>
      <protection/>
    </xf>
    <xf numFmtId="49" fontId="32" fillId="0" borderId="36" xfId="103" applyBorder="1" applyProtection="1">
      <alignment horizontal="center" vertical="center" shrinkToFit="1"/>
      <protection/>
    </xf>
    <xf numFmtId="164" fontId="32" fillId="0" borderId="36" xfId="107" applyBorder="1" applyProtection="1">
      <alignment horizontal="center" shrinkToFit="1"/>
      <protection/>
    </xf>
    <xf numFmtId="49" fontId="32" fillId="35" borderId="36" xfId="112" applyFont="1" applyFill="1" applyBorder="1" applyProtection="1">
      <alignment horizontal="left" wrapText="1"/>
      <protection/>
    </xf>
    <xf numFmtId="49" fontId="32" fillId="0" borderId="36" xfId="97" applyFill="1" applyBorder="1" applyProtection="1">
      <alignment horizontal="left" vertical="center" wrapText="1"/>
      <protection/>
    </xf>
    <xf numFmtId="49" fontId="2" fillId="0" borderId="36" xfId="111" applyNumberFormat="1" applyFont="1" applyFill="1" applyBorder="1" applyAlignment="1" applyProtection="1">
      <alignment horizontal="left" wrapText="1"/>
      <protection/>
    </xf>
    <xf numFmtId="49" fontId="2" fillId="0" borderId="36" xfId="111" applyNumberFormat="1" applyFont="1" applyBorder="1" applyAlignment="1" applyProtection="1">
      <alignment horizontal="left" vertical="center" wrapText="1"/>
      <protection/>
    </xf>
    <xf numFmtId="0" fontId="2" fillId="0" borderId="36" xfId="111" applyNumberFormat="1" applyFont="1" applyFill="1" applyBorder="1" applyAlignment="1" applyProtection="1">
      <alignment vertical="center" wrapText="1"/>
      <protection locked="0"/>
    </xf>
    <xf numFmtId="49" fontId="2" fillId="0" borderId="36" xfId="111" applyNumberFormat="1" applyFont="1" applyFill="1" applyBorder="1" applyAlignment="1" applyProtection="1">
      <alignment horizontal="left" wrapText="1"/>
      <protection/>
    </xf>
    <xf numFmtId="49" fontId="32" fillId="0" borderId="36" xfId="87" applyFill="1" applyBorder="1" applyProtection="1">
      <alignment horizontal="center" vertical="center" wrapText="1"/>
      <protection/>
    </xf>
    <xf numFmtId="0" fontId="7" fillId="0" borderId="36" xfId="0" applyFont="1" applyFill="1" applyBorder="1" applyAlignment="1">
      <alignment horizontal="justify" vertical="top"/>
    </xf>
    <xf numFmtId="49" fontId="32" fillId="0" borderId="36" xfId="97" applyFont="1" applyFill="1" applyBorder="1" applyProtection="1">
      <alignment horizontal="left" vertical="center" wrapText="1"/>
      <protection/>
    </xf>
    <xf numFmtId="49" fontId="2" fillId="0" borderId="36" xfId="97" applyFont="1" applyFill="1" applyBorder="1" applyProtection="1">
      <alignment horizontal="left" vertical="center" wrapText="1"/>
      <protection/>
    </xf>
    <xf numFmtId="49" fontId="32" fillId="0" borderId="23" xfId="80" applyNumberFormat="1" applyFont="1" applyFill="1" applyBorder="1" applyAlignment="1" applyProtection="1">
      <alignment horizontal="center"/>
      <protection/>
    </xf>
    <xf numFmtId="49" fontId="32" fillId="0" borderId="36" xfId="110" applyFill="1" applyBorder="1" applyProtection="1">
      <alignment horizontal="center" wrapText="1"/>
      <protection/>
    </xf>
    <xf numFmtId="49" fontId="32" fillId="0" borderId="36" xfId="112" applyFill="1" applyBorder="1" applyProtection="1">
      <alignment horizontal="left" wrapText="1"/>
      <protection/>
    </xf>
    <xf numFmtId="49" fontId="2" fillId="0" borderId="36" xfId="112" applyFont="1" applyFill="1" applyBorder="1" applyProtection="1">
      <alignment horizontal="left" wrapText="1"/>
      <protection/>
    </xf>
    <xf numFmtId="49" fontId="32" fillId="0" borderId="36" xfId="75" applyFill="1" applyBorder="1" applyAlignment="1" applyProtection="1">
      <alignment horizontal="center" shrinkToFit="1"/>
      <protection/>
    </xf>
    <xf numFmtId="0" fontId="7" fillId="0" borderId="36" xfId="0" applyFont="1" applyFill="1" applyBorder="1" applyAlignment="1">
      <alignment vertical="center" wrapText="1"/>
    </xf>
    <xf numFmtId="49" fontId="2" fillId="0" borderId="36" xfId="111" applyNumberFormat="1" applyFont="1" applyFill="1" applyBorder="1" applyAlignment="1" applyProtection="1">
      <alignment horizontal="left" vertical="center" wrapText="1"/>
      <protection/>
    </xf>
    <xf numFmtId="49" fontId="2" fillId="0" borderId="36" xfId="97" applyFont="1" applyFill="1" applyBorder="1" applyAlignment="1" applyProtection="1">
      <alignment horizontal="left" wrapText="1"/>
      <protection/>
    </xf>
    <xf numFmtId="49" fontId="35" fillId="0" borderId="6" xfId="60" applyFill="1" applyProtection="1">
      <alignment/>
      <protection/>
    </xf>
    <xf numFmtId="49" fontId="32" fillId="0" borderId="0" xfId="100" applyFill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49" fontId="32" fillId="0" borderId="23" xfId="68" applyFill="1" applyBorder="1" applyAlignment="1" applyProtection="1">
      <alignment horizontal="left" indent="1"/>
      <protection/>
    </xf>
    <xf numFmtId="49" fontId="32" fillId="0" borderId="36" xfId="97" applyFill="1" applyBorder="1" applyAlignment="1" applyProtection="1">
      <alignment horizontal="left" vertical="center" wrapText="1"/>
      <protection/>
    </xf>
    <xf numFmtId="49" fontId="32" fillId="0" borderId="23" xfId="68" applyBorder="1" applyAlignment="1" applyProtection="1">
      <alignment horizontal="left" indent="1"/>
      <protection/>
    </xf>
    <xf numFmtId="49" fontId="32" fillId="0" borderId="36" xfId="75" applyBorder="1" applyAlignment="1" applyProtection="1">
      <alignment horizontal="center" shrinkToFit="1"/>
      <protection/>
    </xf>
    <xf numFmtId="4" fontId="32" fillId="0" borderId="36" xfId="79" applyBorder="1" applyAlignment="1" applyProtection="1">
      <alignment horizontal="right"/>
      <protection/>
    </xf>
    <xf numFmtId="4" fontId="32" fillId="0" borderId="36" xfId="81" applyBorder="1" applyAlignment="1" applyProtection="1">
      <alignment horizontal="right" wrapText="1"/>
      <protection/>
    </xf>
    <xf numFmtId="4" fontId="32" fillId="0" borderId="36" xfId="79" applyFill="1" applyBorder="1" applyAlignment="1" applyProtection="1">
      <alignment horizontal="right"/>
      <protection/>
    </xf>
    <xf numFmtId="4" fontId="32" fillId="0" borderId="36" xfId="81" applyFill="1" applyBorder="1" applyAlignment="1" applyProtection="1">
      <alignment horizontal="right" wrapText="1"/>
      <protection/>
    </xf>
    <xf numFmtId="0" fontId="32" fillId="0" borderId="1" xfId="64" applyNumberFormat="1" applyProtection="1">
      <alignment horizontal="center" vertical="center" wrapText="1"/>
      <protection/>
    </xf>
    <xf numFmtId="0" fontId="32" fillId="0" borderId="1" xfId="64" applyProtection="1">
      <alignment horizontal="center" vertical="center" wrapText="1"/>
      <protection locked="0"/>
    </xf>
    <xf numFmtId="0" fontId="36" fillId="0" borderId="0" xfId="61" applyNumberFormat="1" applyProtection="1">
      <alignment horizontal="center"/>
      <protection/>
    </xf>
    <xf numFmtId="0" fontId="36" fillId="0" borderId="0" xfId="61" applyProtection="1">
      <alignment horizontal="center"/>
      <protection locked="0"/>
    </xf>
    <xf numFmtId="0" fontId="36" fillId="0" borderId="0" xfId="61" applyBorder="1" applyProtection="1">
      <alignment horizontal="center"/>
      <protection locked="0"/>
    </xf>
    <xf numFmtId="0" fontId="2" fillId="0" borderId="3" xfId="83" applyNumberFormat="1" applyFont="1" applyProtection="1">
      <alignment horizontal="center" wrapText="1"/>
      <protection/>
    </xf>
    <xf numFmtId="0" fontId="32" fillId="0" borderId="3" xfId="83" applyProtection="1">
      <alignment horizontal="center" wrapText="1"/>
      <protection locked="0"/>
    </xf>
    <xf numFmtId="0" fontId="38" fillId="0" borderId="4" xfId="84" applyNumberFormat="1" applyProtection="1">
      <alignment horizontal="center" wrapText="1"/>
      <protection/>
    </xf>
    <xf numFmtId="0" fontId="38" fillId="0" borderId="4" xfId="84" applyProtection="1">
      <alignment horizontal="center" wrapText="1"/>
      <protection locked="0"/>
    </xf>
    <xf numFmtId="0" fontId="38" fillId="0" borderId="3" xfId="92" applyNumberFormat="1" applyProtection="1">
      <alignment horizontal="left" wrapText="1"/>
      <protection/>
    </xf>
    <xf numFmtId="0" fontId="38" fillId="0" borderId="3" xfId="92" applyProtection="1">
      <alignment horizontal="left" wrapText="1"/>
      <protection locked="0"/>
    </xf>
    <xf numFmtId="0" fontId="8" fillId="0" borderId="0" xfId="61" applyNumberFormat="1" applyFont="1" applyBorder="1" applyAlignment="1" applyProtection="1">
      <alignment horizontal="center"/>
      <protection/>
    </xf>
    <xf numFmtId="0" fontId="36" fillId="0" borderId="0" xfId="61" applyNumberFormat="1" applyBorder="1" applyAlignment="1" applyProtection="1">
      <alignment horizontal="center"/>
      <protection/>
    </xf>
    <xf numFmtId="0" fontId="32" fillId="0" borderId="2" xfId="64" applyBorder="1" applyProtection="1">
      <alignment horizontal="center" vertical="center" wrapText="1"/>
      <protection locked="0"/>
    </xf>
    <xf numFmtId="0" fontId="32" fillId="0" borderId="36" xfId="93" applyNumberFormat="1" applyBorder="1" applyProtection="1">
      <alignment horizontal="center" vertical="center" wrapText="1"/>
      <protection/>
    </xf>
    <xf numFmtId="0" fontId="2" fillId="0" borderId="1" xfId="64" applyNumberFormat="1" applyFont="1" applyProtection="1">
      <alignment horizontal="center" vertical="center" wrapText="1"/>
      <protection/>
    </xf>
    <xf numFmtId="0" fontId="32" fillId="0" borderId="2" xfId="64" applyNumberFormat="1" applyBorder="1" applyProtection="1">
      <alignment horizontal="center" vertical="center" wrapText="1"/>
      <protection/>
    </xf>
    <xf numFmtId="0" fontId="32" fillId="0" borderId="36" xfId="64" applyNumberFormat="1" applyBorder="1" applyProtection="1">
      <alignment horizontal="center" vertical="center" wrapText="1"/>
      <protection/>
    </xf>
    <xf numFmtId="0" fontId="32" fillId="0" borderId="36" xfId="93" applyBorder="1" applyProtection="1">
      <alignment horizontal="center" vertical="center" wrapText="1"/>
      <protection locked="0"/>
    </xf>
    <xf numFmtId="4" fontId="0" fillId="0" borderId="0" xfId="0" applyNumberFormat="1" applyAlignment="1" applyProtection="1">
      <alignment/>
      <protection locked="0"/>
    </xf>
    <xf numFmtId="0" fontId="7" fillId="0" borderId="36" xfId="93" applyNumberFormat="1" applyFont="1" applyBorder="1" applyProtection="1">
      <alignment horizontal="center" vertical="center" wrapText="1"/>
      <protection/>
    </xf>
    <xf numFmtId="4" fontId="29" fillId="0" borderId="36" xfId="77" applyFont="1" applyBorder="1" applyProtection="1">
      <alignment horizontal="right" vertical="center"/>
      <protection/>
    </xf>
    <xf numFmtId="164" fontId="7" fillId="0" borderId="36" xfId="78" applyFont="1" applyBorder="1" applyProtection="1">
      <alignment horizontal="right" vertical="center" shrinkToFit="1"/>
      <protection/>
    </xf>
    <xf numFmtId="4" fontId="7" fillId="0" borderId="1" xfId="81" applyNumberFormat="1" applyFont="1" applyBorder="1" applyAlignment="1" applyProtection="1">
      <alignment horizontal="right"/>
      <protection/>
    </xf>
    <xf numFmtId="4" fontId="7" fillId="0" borderId="1" xfId="81" applyNumberFormat="1" applyFont="1" applyFill="1" applyBorder="1" applyAlignment="1" applyProtection="1">
      <alignment horizontal="right"/>
      <protection/>
    </xf>
    <xf numFmtId="4" fontId="7" fillId="0" borderId="15" xfId="81" applyNumberFormat="1" applyFont="1" applyBorder="1" applyAlignment="1" applyProtection="1">
      <alignment horizontal="right"/>
      <protection/>
    </xf>
    <xf numFmtId="4" fontId="7" fillId="0" borderId="15" xfId="81" applyNumberFormat="1" applyFont="1" applyFill="1" applyBorder="1" applyAlignment="1" applyProtection="1">
      <alignment horizontal="right"/>
      <protection/>
    </xf>
    <xf numFmtId="4" fontId="7" fillId="0" borderId="36" xfId="128" applyNumberFormat="1" applyFont="1" applyBorder="1" applyAlignment="1" applyProtection="1">
      <alignment horizontal="right"/>
      <protection/>
    </xf>
  </cellXfs>
  <cellStyles count="1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02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21" xfId="57"/>
    <cellStyle name="xl22" xfId="58"/>
    <cellStyle name="xl23" xfId="59"/>
    <cellStyle name="xl24" xfId="60"/>
    <cellStyle name="xl25" xfId="61"/>
    <cellStyle name="xl26" xfId="62"/>
    <cellStyle name="xl27" xfId="63"/>
    <cellStyle name="xl28" xfId="64"/>
    <cellStyle name="xl29" xfId="65"/>
    <cellStyle name="xl30" xfId="66"/>
    <cellStyle name="xl31" xfId="67"/>
    <cellStyle name="xl32" xfId="68"/>
    <cellStyle name="xl33" xfId="69"/>
    <cellStyle name="xl34" xfId="70"/>
    <cellStyle name="xl35" xfId="71"/>
    <cellStyle name="xl36" xfId="72"/>
    <cellStyle name="xl37" xfId="73"/>
    <cellStyle name="xl38" xfId="74"/>
    <cellStyle name="xl39" xfId="75"/>
    <cellStyle name="xl40" xfId="76"/>
    <cellStyle name="xl41" xfId="77"/>
    <cellStyle name="xl42" xfId="78"/>
    <cellStyle name="xl43" xfId="79"/>
    <cellStyle name="xl44" xfId="80"/>
    <cellStyle name="xl45" xfId="81"/>
    <cellStyle name="xl46" xfId="82"/>
    <cellStyle name="xl47" xfId="83"/>
    <cellStyle name="xl48" xfId="84"/>
    <cellStyle name="xl49" xfId="85"/>
    <cellStyle name="xl50" xfId="86"/>
    <cellStyle name="xl51" xfId="87"/>
    <cellStyle name="xl52" xfId="88"/>
    <cellStyle name="xl53" xfId="89"/>
    <cellStyle name="xl54" xfId="90"/>
    <cellStyle name="xl55" xfId="91"/>
    <cellStyle name="xl56" xfId="92"/>
    <cellStyle name="xl57" xfId="93"/>
    <cellStyle name="xl58" xfId="94"/>
    <cellStyle name="xl59" xfId="95"/>
    <cellStyle name="xl60" xfId="96"/>
    <cellStyle name="xl61" xfId="97"/>
    <cellStyle name="xl62" xfId="98"/>
    <cellStyle name="xl63" xfId="99"/>
    <cellStyle name="xl64" xfId="100"/>
    <cellStyle name="xl65" xfId="101"/>
    <cellStyle name="xl66" xfId="102"/>
    <cellStyle name="xl67" xfId="103"/>
    <cellStyle name="xl68" xfId="104"/>
    <cellStyle name="xl69" xfId="105"/>
    <cellStyle name="xl70" xfId="106"/>
    <cellStyle name="xl71" xfId="107"/>
    <cellStyle name="xl72" xfId="108"/>
    <cellStyle name="xl73" xfId="109"/>
    <cellStyle name="xl74" xfId="110"/>
    <cellStyle name="xl75" xfId="111"/>
    <cellStyle name="xl76" xfId="112"/>
    <cellStyle name="xl77" xfId="113"/>
    <cellStyle name="xl78" xfId="114"/>
    <cellStyle name="xl79" xfId="115"/>
    <cellStyle name="xl80" xfId="116"/>
    <cellStyle name="xl81" xfId="117"/>
    <cellStyle name="xl82" xfId="118"/>
    <cellStyle name="xl83" xfId="119"/>
    <cellStyle name="xl84" xfId="120"/>
    <cellStyle name="xl85" xfId="121"/>
    <cellStyle name="xl86" xfId="122"/>
    <cellStyle name="xl87" xfId="123"/>
    <cellStyle name="xl88" xfId="124"/>
    <cellStyle name="xl89" xfId="125"/>
    <cellStyle name="xl90" xfId="126"/>
    <cellStyle name="xl91" xfId="127"/>
    <cellStyle name="xl92" xfId="128"/>
    <cellStyle name="xl93" xfId="129"/>
    <cellStyle name="xl94" xfId="130"/>
    <cellStyle name="xl95" xfId="131"/>
    <cellStyle name="xl96" xfId="132"/>
    <cellStyle name="xl97" xfId="133"/>
    <cellStyle name="xl98" xfId="134"/>
    <cellStyle name="xl99" xfId="135"/>
    <cellStyle name="Акцент1" xfId="136"/>
    <cellStyle name="Акцент2" xfId="137"/>
    <cellStyle name="Акцент3" xfId="138"/>
    <cellStyle name="Акцент4" xfId="139"/>
    <cellStyle name="Акцент5" xfId="140"/>
    <cellStyle name="Акцент6" xfId="141"/>
    <cellStyle name="Ввод " xfId="142"/>
    <cellStyle name="Вывод" xfId="143"/>
    <cellStyle name="Вычисление" xfId="144"/>
    <cellStyle name="Currency" xfId="145"/>
    <cellStyle name="Currency [0]" xfId="146"/>
    <cellStyle name="Заголовок 1" xfId="147"/>
    <cellStyle name="Заголовок 2" xfId="148"/>
    <cellStyle name="Заголовок 3" xfId="149"/>
    <cellStyle name="Заголовок 4" xfId="150"/>
    <cellStyle name="Итог" xfId="151"/>
    <cellStyle name="Контрольная ячейка" xfId="152"/>
    <cellStyle name="Название" xfId="153"/>
    <cellStyle name="Нейтральный" xfId="154"/>
    <cellStyle name="Плохой" xfId="155"/>
    <cellStyle name="Пояснение" xfId="156"/>
    <cellStyle name="Примечание" xfId="157"/>
    <cellStyle name="Percent" xfId="158"/>
    <cellStyle name="Связанная ячейка" xfId="159"/>
    <cellStyle name="Текст предупреждения" xfId="160"/>
    <cellStyle name="Comma" xfId="161"/>
    <cellStyle name="Comma [0]" xfId="162"/>
    <cellStyle name="Хороший" xfId="1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tabSelected="1" zoomScalePageLayoutView="0" workbookViewId="0" topLeftCell="B18">
      <selection activeCell="I38" sqref="I38"/>
    </sheetView>
  </sheetViews>
  <sheetFormatPr defaultColWidth="9.140625" defaultRowHeight="15"/>
  <cols>
    <col min="1" max="1" width="9.140625" style="1" hidden="1" customWidth="1"/>
    <col min="2" max="2" width="23.28125" style="1" customWidth="1"/>
    <col min="3" max="3" width="7.140625" style="1" customWidth="1"/>
    <col min="4" max="4" width="19.8515625" style="1" customWidth="1"/>
    <col min="5" max="5" width="15.00390625" style="1" customWidth="1"/>
    <col min="6" max="6" width="13.8515625" style="1" customWidth="1"/>
    <col min="7" max="7" width="16.00390625" style="1" customWidth="1"/>
    <col min="8" max="8" width="8.8515625" style="1" customWidth="1"/>
    <col min="9" max="9" width="35.7109375" style="1" customWidth="1"/>
    <col min="10" max="10" width="9.57421875" style="1" customWidth="1"/>
    <col min="11" max="16384" width="9.140625" style="1" customWidth="1"/>
  </cols>
  <sheetData>
    <row r="1" spans="1:10" ht="12.75" customHeight="1">
      <c r="A1" s="2"/>
      <c r="B1" s="2"/>
      <c r="C1" s="3"/>
      <c r="D1" s="3"/>
      <c r="E1" s="3"/>
      <c r="F1" s="2"/>
      <c r="G1" s="2"/>
      <c r="H1" s="17"/>
      <c r="I1" s="19"/>
      <c r="J1" s="18"/>
    </row>
    <row r="2" spans="1:10" ht="12.75" customHeight="1">
      <c r="A2" s="2"/>
      <c r="B2" s="84" t="s">
        <v>0</v>
      </c>
      <c r="C2" s="85"/>
      <c r="D2" s="85"/>
      <c r="E2" s="85"/>
      <c r="F2" s="85"/>
      <c r="G2" s="85"/>
      <c r="H2" s="85"/>
      <c r="I2" s="86"/>
      <c r="J2" s="2"/>
    </row>
    <row r="3" spans="1:10" ht="17.25" customHeight="1">
      <c r="A3" s="2"/>
      <c r="B3" s="93" t="s">
        <v>80</v>
      </c>
      <c r="C3" s="94"/>
      <c r="D3" s="94"/>
      <c r="E3" s="94"/>
      <c r="F3" s="94"/>
      <c r="G3" s="94"/>
      <c r="H3" s="94"/>
      <c r="I3" s="94"/>
      <c r="J3" s="2"/>
    </row>
    <row r="4" spans="1:10" ht="12.75" customHeight="1">
      <c r="A4" s="2"/>
      <c r="B4" s="5" t="s">
        <v>1</v>
      </c>
      <c r="C4" s="87" t="s">
        <v>45</v>
      </c>
      <c r="D4" s="88"/>
      <c r="E4" s="88"/>
      <c r="F4" s="88"/>
      <c r="G4" s="88"/>
      <c r="H4" s="88"/>
      <c r="I4" s="6"/>
      <c r="J4" s="2"/>
    </row>
    <row r="5" spans="1:10" ht="22.5" customHeight="1">
      <c r="A5" s="2"/>
      <c r="B5" s="4"/>
      <c r="C5" s="89" t="s">
        <v>2</v>
      </c>
      <c r="D5" s="90"/>
      <c r="E5" s="90"/>
      <c r="F5" s="90"/>
      <c r="G5" s="90"/>
      <c r="H5" s="90"/>
      <c r="I5" s="7"/>
      <c r="J5" s="2"/>
    </row>
    <row r="6" spans="1:10" ht="15" hidden="1">
      <c r="A6" s="2"/>
      <c r="B6" s="5" t="s">
        <v>3</v>
      </c>
      <c r="C6" s="91" t="s">
        <v>4</v>
      </c>
      <c r="D6" s="92"/>
      <c r="E6" s="92"/>
      <c r="F6" s="92"/>
      <c r="G6" s="92"/>
      <c r="H6" s="92"/>
      <c r="I6" s="92"/>
      <c r="J6" s="2"/>
    </row>
    <row r="7" spans="1:10" ht="12.75" customHeight="1">
      <c r="A7" s="2"/>
      <c r="B7" s="8"/>
      <c r="C7" s="8"/>
      <c r="D7" s="8"/>
      <c r="E7" s="8"/>
      <c r="F7" s="8"/>
      <c r="G7" s="8"/>
      <c r="H7" s="20"/>
      <c r="I7" s="21"/>
      <c r="J7" s="2"/>
    </row>
    <row r="8" spans="1:10" ht="26.25" customHeight="1">
      <c r="A8" s="9"/>
      <c r="B8" s="82" t="s">
        <v>5</v>
      </c>
      <c r="C8" s="82" t="s">
        <v>6</v>
      </c>
      <c r="D8" s="82" t="s">
        <v>7</v>
      </c>
      <c r="E8" s="82" t="s">
        <v>8</v>
      </c>
      <c r="F8" s="82" t="s">
        <v>9</v>
      </c>
      <c r="G8" s="95"/>
      <c r="H8" s="102" t="s">
        <v>81</v>
      </c>
      <c r="I8" s="102"/>
      <c r="J8" s="10"/>
    </row>
    <row r="9" spans="1:10" ht="12.75" customHeight="1">
      <c r="A9" s="9"/>
      <c r="B9" s="83"/>
      <c r="C9" s="83"/>
      <c r="D9" s="83"/>
      <c r="E9" s="83"/>
      <c r="F9" s="97" t="s">
        <v>44</v>
      </c>
      <c r="G9" s="98" t="s">
        <v>10</v>
      </c>
      <c r="H9" s="99" t="s">
        <v>11</v>
      </c>
      <c r="I9" s="96" t="s">
        <v>12</v>
      </c>
      <c r="J9" s="10"/>
    </row>
    <row r="10" spans="1:10" ht="14.25" customHeight="1">
      <c r="A10" s="9"/>
      <c r="B10" s="83"/>
      <c r="C10" s="83"/>
      <c r="D10" s="83"/>
      <c r="E10" s="83"/>
      <c r="F10" s="83"/>
      <c r="G10" s="95"/>
      <c r="H10" s="99"/>
      <c r="I10" s="100"/>
      <c r="J10" s="10"/>
    </row>
    <row r="11" spans="1:10" ht="9" customHeight="1">
      <c r="A11" s="9"/>
      <c r="B11" s="83"/>
      <c r="C11" s="83"/>
      <c r="D11" s="83"/>
      <c r="E11" s="83"/>
      <c r="F11" s="83"/>
      <c r="G11" s="95"/>
      <c r="H11" s="99"/>
      <c r="I11" s="100"/>
      <c r="J11" s="10"/>
    </row>
    <row r="12" spans="1:10" ht="12.75" customHeight="1">
      <c r="A12" s="9"/>
      <c r="B12" s="11">
        <v>1</v>
      </c>
      <c r="C12" s="40">
        <v>2</v>
      </c>
      <c r="D12" s="40">
        <v>3</v>
      </c>
      <c r="E12" s="41" t="s">
        <v>13</v>
      </c>
      <c r="F12" s="41" t="s">
        <v>14</v>
      </c>
      <c r="G12" s="42" t="s">
        <v>15</v>
      </c>
      <c r="H12" s="43" t="s">
        <v>16</v>
      </c>
      <c r="I12" s="44" t="s">
        <v>17</v>
      </c>
      <c r="J12" s="10"/>
    </row>
    <row r="13" spans="1:10" s="16" customFormat="1" ht="15">
      <c r="A13" s="14" t="s">
        <v>18</v>
      </c>
      <c r="B13" s="36" t="s">
        <v>19</v>
      </c>
      <c r="C13" s="45" t="s">
        <v>20</v>
      </c>
      <c r="D13" s="103">
        <f>SUM(D15:D30)</f>
        <v>3382408687.5299997</v>
      </c>
      <c r="E13" s="103">
        <f>SUM(E15:E30)</f>
        <v>3232334167.97</v>
      </c>
      <c r="F13" s="46">
        <f>E13/D13*100</f>
        <v>95.563087331425</v>
      </c>
      <c r="G13" s="46">
        <f>E13-D13</f>
        <v>-150074519.55999994</v>
      </c>
      <c r="H13" s="22" t="s">
        <v>21</v>
      </c>
      <c r="I13" s="23" t="s">
        <v>22</v>
      </c>
      <c r="J13" s="15"/>
    </row>
    <row r="14" spans="1:10" ht="15">
      <c r="A14" s="12"/>
      <c r="B14" s="37" t="s">
        <v>23</v>
      </c>
      <c r="C14" s="47"/>
      <c r="D14" s="104"/>
      <c r="E14" s="104"/>
      <c r="F14" s="48"/>
      <c r="G14" s="48"/>
      <c r="H14" s="24"/>
      <c r="I14" s="25"/>
      <c r="J14" s="13"/>
    </row>
    <row r="15" spans="1:10" ht="15">
      <c r="A15" s="12"/>
      <c r="B15" s="76" t="s">
        <v>24</v>
      </c>
      <c r="C15" s="77" t="s">
        <v>20</v>
      </c>
      <c r="D15" s="105">
        <v>374402000</v>
      </c>
      <c r="E15" s="105">
        <v>376255720.88</v>
      </c>
      <c r="F15" s="78">
        <f>E15*100/D15</f>
        <v>100.49511511156457</v>
      </c>
      <c r="G15" s="79">
        <f>E15-D15</f>
        <v>1853720.8799999952</v>
      </c>
      <c r="H15" s="26" t="s">
        <v>25</v>
      </c>
      <c r="I15" s="27"/>
      <c r="J15" s="13"/>
    </row>
    <row r="16" spans="1:10" ht="15">
      <c r="A16" s="12"/>
      <c r="B16" s="76" t="s">
        <v>26</v>
      </c>
      <c r="C16" s="77" t="s">
        <v>20</v>
      </c>
      <c r="D16" s="105">
        <v>11643000</v>
      </c>
      <c r="E16" s="105">
        <v>13551820.26</v>
      </c>
      <c r="F16" s="78">
        <f aca="true" t="shared" si="0" ref="F16:F28">E16*100/D16</f>
        <v>116.39457407884566</v>
      </c>
      <c r="G16" s="79">
        <f aca="true" t="shared" si="1" ref="G16:G30">E16-D16</f>
        <v>1908820.2599999998</v>
      </c>
      <c r="H16" s="26" t="s">
        <v>25</v>
      </c>
      <c r="I16" s="27"/>
      <c r="J16" s="13"/>
    </row>
    <row r="17" spans="1:10" ht="45">
      <c r="A17" s="12"/>
      <c r="B17" s="74" t="s">
        <v>27</v>
      </c>
      <c r="C17" s="67" t="s">
        <v>20</v>
      </c>
      <c r="D17" s="106">
        <v>47080000</v>
      </c>
      <c r="E17" s="106">
        <f>31494402.13</f>
        <v>31494402.13</v>
      </c>
      <c r="F17" s="80">
        <f t="shared" si="0"/>
        <v>66.89550155055225</v>
      </c>
      <c r="G17" s="81">
        <f t="shared" si="1"/>
        <v>-15585597.870000001</v>
      </c>
      <c r="H17" s="59" t="s">
        <v>25</v>
      </c>
      <c r="I17" s="62" t="s">
        <v>82</v>
      </c>
      <c r="J17" s="13"/>
    </row>
    <row r="18" spans="1:10" ht="15">
      <c r="A18" s="12"/>
      <c r="B18" s="74" t="s">
        <v>28</v>
      </c>
      <c r="C18" s="67" t="s">
        <v>20</v>
      </c>
      <c r="D18" s="106">
        <v>90784000</v>
      </c>
      <c r="E18" s="106">
        <v>93177042.56</v>
      </c>
      <c r="F18" s="80">
        <f t="shared" si="0"/>
        <v>102.63597391610857</v>
      </c>
      <c r="G18" s="81">
        <f t="shared" si="1"/>
        <v>2393042.5600000024</v>
      </c>
      <c r="H18" s="59" t="s">
        <v>25</v>
      </c>
      <c r="I18" s="60"/>
      <c r="J18" s="13"/>
    </row>
    <row r="19" spans="1:10" ht="15">
      <c r="A19" s="12"/>
      <c r="B19" s="76" t="s">
        <v>29</v>
      </c>
      <c r="C19" s="77" t="s">
        <v>20</v>
      </c>
      <c r="D19" s="105">
        <v>10421000</v>
      </c>
      <c r="E19" s="105">
        <v>10394066.96</v>
      </c>
      <c r="F19" s="78">
        <f t="shared" si="0"/>
        <v>99.74155033106229</v>
      </c>
      <c r="G19" s="79">
        <f t="shared" si="1"/>
        <v>-26933.039999999106</v>
      </c>
      <c r="H19" s="26" t="s">
        <v>25</v>
      </c>
      <c r="I19" s="27"/>
      <c r="J19" s="13"/>
    </row>
    <row r="20" spans="1:10" ht="15">
      <c r="A20" s="12"/>
      <c r="B20" s="76" t="s">
        <v>75</v>
      </c>
      <c r="C20" s="77" t="s">
        <v>20</v>
      </c>
      <c r="D20" s="105">
        <v>0</v>
      </c>
      <c r="E20" s="105">
        <v>13.46</v>
      </c>
      <c r="F20" s="78" t="s">
        <v>25</v>
      </c>
      <c r="G20" s="79">
        <f t="shared" si="1"/>
        <v>13.46</v>
      </c>
      <c r="H20" s="26"/>
      <c r="I20" s="27"/>
      <c r="J20" s="13"/>
    </row>
    <row r="21" spans="1:10" ht="15">
      <c r="A21" s="12"/>
      <c r="B21" s="74" t="s">
        <v>30</v>
      </c>
      <c r="C21" s="67" t="s">
        <v>20</v>
      </c>
      <c r="D21" s="106">
        <v>65543000</v>
      </c>
      <c r="E21" s="106">
        <v>71094002.45</v>
      </c>
      <c r="F21" s="80">
        <f t="shared" si="0"/>
        <v>108.4692529331889</v>
      </c>
      <c r="G21" s="81">
        <f t="shared" si="1"/>
        <v>5551002.450000003</v>
      </c>
      <c r="H21" s="59" t="s">
        <v>25</v>
      </c>
      <c r="I21" s="54"/>
      <c r="J21" s="13"/>
    </row>
    <row r="22" spans="1:10" ht="22.5">
      <c r="A22" s="12"/>
      <c r="B22" s="74" t="s">
        <v>31</v>
      </c>
      <c r="C22" s="67" t="s">
        <v>20</v>
      </c>
      <c r="D22" s="106">
        <v>2220000</v>
      </c>
      <c r="E22" s="106">
        <v>986652.26</v>
      </c>
      <c r="F22" s="80">
        <f t="shared" si="0"/>
        <v>44.44379549549549</v>
      </c>
      <c r="G22" s="81">
        <f t="shared" si="1"/>
        <v>-1233347.74</v>
      </c>
      <c r="H22" s="59" t="s">
        <v>25</v>
      </c>
      <c r="I22" s="54" t="s">
        <v>83</v>
      </c>
      <c r="J22" s="13"/>
    </row>
    <row r="23" spans="1:10" ht="22.5">
      <c r="A23" s="12"/>
      <c r="B23" s="74" t="s">
        <v>32</v>
      </c>
      <c r="C23" s="67" t="s">
        <v>20</v>
      </c>
      <c r="D23" s="106">
        <v>824684.84</v>
      </c>
      <c r="E23" s="106">
        <v>647986.67</v>
      </c>
      <c r="F23" s="80">
        <f t="shared" si="0"/>
        <v>78.57385495288116</v>
      </c>
      <c r="G23" s="81">
        <f t="shared" si="1"/>
        <v>-176698.16999999993</v>
      </c>
      <c r="H23" s="59" t="s">
        <v>25</v>
      </c>
      <c r="I23" s="54" t="s">
        <v>84</v>
      </c>
      <c r="J23" s="13"/>
    </row>
    <row r="24" spans="1:10" ht="22.5">
      <c r="A24" s="12"/>
      <c r="B24" s="74" t="s">
        <v>33</v>
      </c>
      <c r="C24" s="67" t="s">
        <v>20</v>
      </c>
      <c r="D24" s="106">
        <v>59805133.33</v>
      </c>
      <c r="E24" s="106">
        <v>38553578.62</v>
      </c>
      <c r="F24" s="80">
        <f>E24*100/D24</f>
        <v>64.4653334476564</v>
      </c>
      <c r="G24" s="81">
        <f t="shared" si="1"/>
        <v>-21251554.71</v>
      </c>
      <c r="H24" s="59" t="s">
        <v>25</v>
      </c>
      <c r="I24" s="75" t="s">
        <v>85</v>
      </c>
      <c r="J24" s="13"/>
    </row>
    <row r="25" spans="1:10" ht="22.5">
      <c r="A25" s="12"/>
      <c r="B25" s="74" t="s">
        <v>34</v>
      </c>
      <c r="C25" s="67" t="s">
        <v>20</v>
      </c>
      <c r="D25" s="106">
        <v>1500000</v>
      </c>
      <c r="E25" s="106">
        <v>1144560.9</v>
      </c>
      <c r="F25" s="80">
        <f t="shared" si="0"/>
        <v>76.30405999999999</v>
      </c>
      <c r="G25" s="81">
        <f t="shared" si="1"/>
        <v>-355439.1000000001</v>
      </c>
      <c r="H25" s="59" t="s">
        <v>25</v>
      </c>
      <c r="I25" s="62" t="s">
        <v>86</v>
      </c>
      <c r="J25" s="13"/>
    </row>
    <row r="26" spans="1:10" ht="22.5">
      <c r="A26" s="12"/>
      <c r="B26" s="76" t="s">
        <v>35</v>
      </c>
      <c r="C26" s="77" t="s">
        <v>20</v>
      </c>
      <c r="D26" s="105">
        <v>3225756.01</v>
      </c>
      <c r="E26" s="105">
        <v>2975476.01</v>
      </c>
      <c r="F26" s="80">
        <f>E26*100/D26</f>
        <v>92.24119867639959</v>
      </c>
      <c r="G26" s="79">
        <f t="shared" si="1"/>
        <v>-250280</v>
      </c>
      <c r="H26" s="26" t="s">
        <v>25</v>
      </c>
      <c r="I26" s="27" t="s">
        <v>87</v>
      </c>
      <c r="J26" s="13"/>
    </row>
    <row r="27" spans="1:10" ht="15">
      <c r="A27" s="12"/>
      <c r="B27" s="74" t="s">
        <v>36</v>
      </c>
      <c r="C27" s="67" t="s">
        <v>20</v>
      </c>
      <c r="D27" s="106">
        <v>2538593616.18</v>
      </c>
      <c r="E27" s="106">
        <v>2511612169.89</v>
      </c>
      <c r="F27" s="80">
        <f t="shared" si="0"/>
        <v>98.9371498408398</v>
      </c>
      <c r="G27" s="81">
        <f t="shared" si="1"/>
        <v>-26981446.28999996</v>
      </c>
      <c r="H27" s="59" t="s">
        <v>25</v>
      </c>
      <c r="I27" s="61"/>
      <c r="J27" s="13"/>
    </row>
    <row r="28" spans="1:10" ht="23.25">
      <c r="A28" s="12"/>
      <c r="B28" s="74" t="s">
        <v>37</v>
      </c>
      <c r="C28" s="67" t="s">
        <v>20</v>
      </c>
      <c r="D28" s="106">
        <v>176366497.17</v>
      </c>
      <c r="E28" s="106">
        <v>82256497.42</v>
      </c>
      <c r="F28" s="80">
        <f t="shared" si="0"/>
        <v>46.63952549939959</v>
      </c>
      <c r="G28" s="81">
        <f t="shared" si="1"/>
        <v>-94109999.74999999</v>
      </c>
      <c r="H28" s="59" t="s">
        <v>25</v>
      </c>
      <c r="I28" s="70" t="s">
        <v>88</v>
      </c>
      <c r="J28" s="13"/>
    </row>
    <row r="29" spans="1:10" ht="15">
      <c r="A29" s="12"/>
      <c r="B29" s="76" t="s">
        <v>38</v>
      </c>
      <c r="C29" s="77" t="s">
        <v>20</v>
      </c>
      <c r="D29" s="105">
        <v>0</v>
      </c>
      <c r="E29" s="105">
        <v>2533000.14</v>
      </c>
      <c r="F29" s="78" t="s">
        <v>25</v>
      </c>
      <c r="G29" s="79">
        <f t="shared" si="1"/>
        <v>2533000.14</v>
      </c>
      <c r="H29" s="26" t="s">
        <v>25</v>
      </c>
      <c r="I29" s="27"/>
      <c r="J29" s="13"/>
    </row>
    <row r="30" spans="1:10" ht="15">
      <c r="A30" s="12"/>
      <c r="B30" s="76" t="s">
        <v>39</v>
      </c>
      <c r="C30" s="77" t="s">
        <v>20</v>
      </c>
      <c r="D30" s="105">
        <v>0</v>
      </c>
      <c r="E30" s="105">
        <v>-4342822.64</v>
      </c>
      <c r="F30" s="78" t="s">
        <v>25</v>
      </c>
      <c r="G30" s="79">
        <f t="shared" si="1"/>
        <v>-4342822.64</v>
      </c>
      <c r="H30" s="26" t="s">
        <v>25</v>
      </c>
      <c r="I30" s="27"/>
      <c r="J30" s="13"/>
    </row>
    <row r="31" spans="1:10" s="16" customFormat="1" ht="15">
      <c r="A31" s="14" t="s">
        <v>18</v>
      </c>
      <c r="B31" s="36" t="s">
        <v>40</v>
      </c>
      <c r="C31" s="49" t="s">
        <v>41</v>
      </c>
      <c r="D31" s="50">
        <f>SUM(D33:D63)</f>
        <v>3467581019.93</v>
      </c>
      <c r="E31" s="50">
        <f>SUM(E33:E63)</f>
        <v>3302913346.3599997</v>
      </c>
      <c r="F31" s="50">
        <f>E31/D31*100</f>
        <v>95.25122347182175</v>
      </c>
      <c r="G31" s="50">
        <f>E31-D31</f>
        <v>-164667673.57000017</v>
      </c>
      <c r="H31" s="28" t="s">
        <v>21</v>
      </c>
      <c r="I31" s="29" t="s">
        <v>22</v>
      </c>
      <c r="J31" s="15"/>
    </row>
    <row r="32" spans="1:10" ht="15">
      <c r="A32" s="12"/>
      <c r="B32" s="37" t="s">
        <v>23</v>
      </c>
      <c r="C32" s="47"/>
      <c r="D32" s="48"/>
      <c r="E32" s="48"/>
      <c r="F32" s="48"/>
      <c r="G32" s="24"/>
      <c r="H32" s="24"/>
      <c r="I32" s="25"/>
      <c r="J32" s="13"/>
    </row>
    <row r="33" spans="1:10" ht="15">
      <c r="A33" s="12"/>
      <c r="B33" s="38" t="s">
        <v>46</v>
      </c>
      <c r="C33" s="77" t="s">
        <v>41</v>
      </c>
      <c r="D33" s="105">
        <v>4366488.91</v>
      </c>
      <c r="E33" s="105">
        <v>4366488.91</v>
      </c>
      <c r="F33" s="78">
        <f>E33*100/D33</f>
        <v>100</v>
      </c>
      <c r="G33" s="79">
        <f>E33-D33</f>
        <v>0</v>
      </c>
      <c r="H33" s="30" t="s">
        <v>25</v>
      </c>
      <c r="I33" s="53"/>
      <c r="J33" s="13"/>
    </row>
    <row r="34" spans="1:10" ht="15">
      <c r="A34" s="12"/>
      <c r="B34" s="38" t="s">
        <v>47</v>
      </c>
      <c r="C34" s="77" t="s">
        <v>41</v>
      </c>
      <c r="D34" s="105">
        <v>6250691.68</v>
      </c>
      <c r="E34" s="105">
        <v>6209167.9</v>
      </c>
      <c r="F34" s="78">
        <f aca="true" t="shared" si="2" ref="F34:F63">E34*100/D34</f>
        <v>99.33569303805432</v>
      </c>
      <c r="G34" s="79">
        <f aca="true" t="shared" si="3" ref="G34:G63">E34-D34</f>
        <v>-41523.77999999933</v>
      </c>
      <c r="H34" s="30" t="s">
        <v>25</v>
      </c>
      <c r="I34" s="31"/>
      <c r="J34" s="13"/>
    </row>
    <row r="35" spans="1:10" ht="15">
      <c r="A35" s="12"/>
      <c r="B35" s="38" t="s">
        <v>48</v>
      </c>
      <c r="C35" s="77" t="s">
        <v>41</v>
      </c>
      <c r="D35" s="105">
        <v>71249796.09</v>
      </c>
      <c r="E35" s="105">
        <v>68314212.77</v>
      </c>
      <c r="F35" s="78">
        <f t="shared" si="2"/>
        <v>95.87987126827439</v>
      </c>
      <c r="G35" s="79">
        <f>E35-D35</f>
        <v>-2935583.3200000077</v>
      </c>
      <c r="H35" s="30" t="s">
        <v>25</v>
      </c>
      <c r="I35" s="57"/>
      <c r="J35" s="13"/>
    </row>
    <row r="36" spans="1:10" ht="15">
      <c r="A36" s="12"/>
      <c r="B36" s="38" t="s">
        <v>49</v>
      </c>
      <c r="C36" s="77" t="s">
        <v>41</v>
      </c>
      <c r="D36" s="105">
        <v>18000</v>
      </c>
      <c r="E36" s="105">
        <v>18000</v>
      </c>
      <c r="F36" s="78">
        <f t="shared" si="2"/>
        <v>100</v>
      </c>
      <c r="G36" s="79">
        <f>-D36</f>
        <v>-18000</v>
      </c>
      <c r="H36" s="30" t="s">
        <v>25</v>
      </c>
      <c r="I36" s="33"/>
      <c r="J36" s="13"/>
    </row>
    <row r="37" spans="1:10" ht="15">
      <c r="A37" s="12"/>
      <c r="B37" s="38" t="s">
        <v>50</v>
      </c>
      <c r="C37" s="77" t="s">
        <v>41</v>
      </c>
      <c r="D37" s="105">
        <v>8708159.5</v>
      </c>
      <c r="E37" s="105">
        <v>8637528.28</v>
      </c>
      <c r="F37" s="78">
        <f t="shared" si="2"/>
        <v>99.18890759867224</v>
      </c>
      <c r="G37" s="79">
        <f>E37-D37</f>
        <v>-70631.22000000067</v>
      </c>
      <c r="H37" s="30" t="s">
        <v>25</v>
      </c>
      <c r="I37" s="32"/>
      <c r="J37" s="13"/>
    </row>
    <row r="38" spans="1:10" ht="45.75">
      <c r="A38" s="12"/>
      <c r="B38" s="63" t="s">
        <v>51</v>
      </c>
      <c r="C38" s="67" t="s">
        <v>41</v>
      </c>
      <c r="D38" s="106">
        <v>9550</v>
      </c>
      <c r="E38" s="106">
        <v>0</v>
      </c>
      <c r="F38" s="80" t="s">
        <v>25</v>
      </c>
      <c r="G38" s="81">
        <f>-D38</f>
        <v>-9550</v>
      </c>
      <c r="H38" s="64" t="s">
        <v>25</v>
      </c>
      <c r="I38" s="66" t="s">
        <v>77</v>
      </c>
      <c r="J38" s="13"/>
    </row>
    <row r="39" spans="1:10" ht="28.5" customHeight="1">
      <c r="A39" s="12"/>
      <c r="B39" s="63" t="s">
        <v>52</v>
      </c>
      <c r="C39" s="67" t="s">
        <v>41</v>
      </c>
      <c r="D39" s="106">
        <v>92138630.41</v>
      </c>
      <c r="E39" s="106">
        <v>85974789.64</v>
      </c>
      <c r="F39" s="80">
        <f t="shared" si="2"/>
        <v>93.31025353581659</v>
      </c>
      <c r="G39" s="81">
        <f t="shared" si="3"/>
        <v>-6163840.769999996</v>
      </c>
      <c r="H39" s="64" t="s">
        <v>25</v>
      </c>
      <c r="I39" s="66" t="s">
        <v>78</v>
      </c>
      <c r="J39" s="13"/>
    </row>
    <row r="40" spans="1:10" ht="15">
      <c r="A40" s="12"/>
      <c r="B40" s="38" t="s">
        <v>53</v>
      </c>
      <c r="C40" s="77" t="s">
        <v>41</v>
      </c>
      <c r="D40" s="105">
        <v>4362000</v>
      </c>
      <c r="E40" s="105">
        <v>4362000</v>
      </c>
      <c r="F40" s="78">
        <f t="shared" si="2"/>
        <v>100</v>
      </c>
      <c r="G40" s="79">
        <f t="shared" si="3"/>
        <v>0</v>
      </c>
      <c r="H40" s="30" t="s">
        <v>25</v>
      </c>
      <c r="I40" s="58"/>
      <c r="J40" s="13"/>
    </row>
    <row r="41" spans="1:10" ht="15">
      <c r="A41" s="12"/>
      <c r="B41" s="63" t="s">
        <v>73</v>
      </c>
      <c r="C41" s="67" t="s">
        <v>41</v>
      </c>
      <c r="D41" s="106">
        <v>4060585.18</v>
      </c>
      <c r="E41" s="106">
        <v>3948445.57</v>
      </c>
      <c r="F41" s="80">
        <f t="shared" si="2"/>
        <v>97.23833868693772</v>
      </c>
      <c r="G41" s="81">
        <f t="shared" si="3"/>
        <v>-112139.61000000034</v>
      </c>
      <c r="H41" s="64"/>
      <c r="I41" s="68"/>
      <c r="J41" s="13"/>
    </row>
    <row r="42" spans="1:10" ht="34.5">
      <c r="A42" s="12"/>
      <c r="B42" s="63" t="s">
        <v>54</v>
      </c>
      <c r="C42" s="67" t="s">
        <v>41</v>
      </c>
      <c r="D42" s="106">
        <v>315500</v>
      </c>
      <c r="E42" s="106">
        <v>297693.01</v>
      </c>
      <c r="F42" s="80">
        <f t="shared" si="2"/>
        <v>94.35594611727417</v>
      </c>
      <c r="G42" s="81">
        <f>-D42</f>
        <v>-315500</v>
      </c>
      <c r="H42" s="64" t="s">
        <v>25</v>
      </c>
      <c r="I42" s="66" t="s">
        <v>90</v>
      </c>
      <c r="J42" s="13"/>
    </row>
    <row r="43" spans="1:10" s="73" customFormat="1" ht="15">
      <c r="A43" s="71"/>
      <c r="B43" s="63" t="s">
        <v>79</v>
      </c>
      <c r="C43" s="67" t="s">
        <v>41</v>
      </c>
      <c r="D43" s="106">
        <v>3268000</v>
      </c>
      <c r="E43" s="106">
        <v>2282010.3</v>
      </c>
      <c r="F43" s="80">
        <f t="shared" si="2"/>
        <v>69.8289565483476</v>
      </c>
      <c r="G43" s="81"/>
      <c r="H43" s="64"/>
      <c r="I43" s="66" t="s">
        <v>89</v>
      </c>
      <c r="J43" s="72"/>
    </row>
    <row r="44" spans="1:10" ht="34.5">
      <c r="A44" s="12"/>
      <c r="B44" s="63" t="s">
        <v>55</v>
      </c>
      <c r="C44" s="67" t="s">
        <v>41</v>
      </c>
      <c r="D44" s="106">
        <v>212631951.74</v>
      </c>
      <c r="E44" s="106">
        <v>198164491.22</v>
      </c>
      <c r="F44" s="80">
        <f t="shared" si="2"/>
        <v>93.1960082190797</v>
      </c>
      <c r="G44" s="81">
        <f>E44-D44</f>
        <v>-14467460.52000001</v>
      </c>
      <c r="H44" s="64" t="s">
        <v>25</v>
      </c>
      <c r="I44" s="66" t="s">
        <v>90</v>
      </c>
      <c r="J44" s="13"/>
    </row>
    <row r="45" spans="1:10" ht="15">
      <c r="A45" s="12"/>
      <c r="B45" s="63" t="s">
        <v>56</v>
      </c>
      <c r="C45" s="67" t="s">
        <v>41</v>
      </c>
      <c r="D45" s="106">
        <v>5490658</v>
      </c>
      <c r="E45" s="106">
        <v>5434752.88</v>
      </c>
      <c r="F45" s="80">
        <f t="shared" si="2"/>
        <v>98.98181383724865</v>
      </c>
      <c r="G45" s="81">
        <f t="shared" si="3"/>
        <v>-55905.12000000011</v>
      </c>
      <c r="H45" s="64" t="s">
        <v>25</v>
      </c>
      <c r="I45" s="66"/>
      <c r="J45" s="13"/>
    </row>
    <row r="46" spans="1:10" ht="34.5">
      <c r="A46" s="12"/>
      <c r="B46" s="63" t="s">
        <v>57</v>
      </c>
      <c r="C46" s="67" t="s">
        <v>41</v>
      </c>
      <c r="D46" s="106">
        <v>14910913.68</v>
      </c>
      <c r="E46" s="106">
        <v>9293516.04</v>
      </c>
      <c r="F46" s="80">
        <f t="shared" si="2"/>
        <v>62.326938774150285</v>
      </c>
      <c r="G46" s="81">
        <f t="shared" si="3"/>
        <v>-5617397.640000001</v>
      </c>
      <c r="H46" s="64" t="s">
        <v>25</v>
      </c>
      <c r="I46" s="66" t="s">
        <v>90</v>
      </c>
      <c r="J46" s="13"/>
    </row>
    <row r="47" spans="1:10" ht="34.5">
      <c r="A47" s="12"/>
      <c r="B47" s="63" t="s">
        <v>58</v>
      </c>
      <c r="C47" s="67" t="s">
        <v>41</v>
      </c>
      <c r="D47" s="106">
        <v>181537206.18</v>
      </c>
      <c r="E47" s="106">
        <v>138973248.23</v>
      </c>
      <c r="F47" s="80">
        <f t="shared" si="2"/>
        <v>76.55358984218559</v>
      </c>
      <c r="G47" s="81">
        <f t="shared" si="3"/>
        <v>-42563957.95000002</v>
      </c>
      <c r="H47" s="64" t="s">
        <v>25</v>
      </c>
      <c r="I47" s="66" t="s">
        <v>90</v>
      </c>
      <c r="J47" s="13"/>
    </row>
    <row r="48" spans="1:10" ht="34.5">
      <c r="A48" s="12"/>
      <c r="B48" s="63" t="s">
        <v>59</v>
      </c>
      <c r="C48" s="67" t="s">
        <v>41</v>
      </c>
      <c r="D48" s="106">
        <v>276588080.92</v>
      </c>
      <c r="E48" s="106">
        <v>255757868.9</v>
      </c>
      <c r="F48" s="80">
        <f t="shared" si="2"/>
        <v>92.46886852437255</v>
      </c>
      <c r="G48" s="81">
        <f t="shared" si="3"/>
        <v>-20830212.02000001</v>
      </c>
      <c r="H48" s="64" t="s">
        <v>25</v>
      </c>
      <c r="I48" s="66" t="s">
        <v>90</v>
      </c>
      <c r="J48" s="13"/>
    </row>
    <row r="49" spans="1:10" ht="15">
      <c r="A49" s="12"/>
      <c r="B49" s="38" t="s">
        <v>60</v>
      </c>
      <c r="C49" s="77" t="s">
        <v>41</v>
      </c>
      <c r="D49" s="105">
        <v>2385236.05</v>
      </c>
      <c r="E49" s="105">
        <v>2299091.11</v>
      </c>
      <c r="F49" s="78">
        <f t="shared" si="2"/>
        <v>96.38841027914198</v>
      </c>
      <c r="G49" s="79">
        <f t="shared" si="3"/>
        <v>-86144.93999999994</v>
      </c>
      <c r="H49" s="30" t="s">
        <v>25</v>
      </c>
      <c r="I49" s="31"/>
      <c r="J49" s="13"/>
    </row>
    <row r="50" spans="1:10" ht="15">
      <c r="A50" s="12"/>
      <c r="B50" s="38" t="s">
        <v>61</v>
      </c>
      <c r="C50" s="77" t="s">
        <v>41</v>
      </c>
      <c r="D50" s="105">
        <v>803616265.72</v>
      </c>
      <c r="E50" s="105">
        <v>795745393.85</v>
      </c>
      <c r="F50" s="78">
        <f t="shared" si="2"/>
        <v>99.0205683725244</v>
      </c>
      <c r="G50" s="79">
        <f t="shared" si="3"/>
        <v>-7870871.870000005</v>
      </c>
      <c r="H50" s="30" t="s">
        <v>25</v>
      </c>
      <c r="I50" s="55"/>
      <c r="J50" s="13"/>
    </row>
    <row r="51" spans="1:10" ht="15">
      <c r="A51" s="12"/>
      <c r="B51" s="63" t="s">
        <v>62</v>
      </c>
      <c r="C51" s="67" t="s">
        <v>41</v>
      </c>
      <c r="D51" s="106">
        <v>987978421.28</v>
      </c>
      <c r="E51" s="106">
        <v>942344590.19</v>
      </c>
      <c r="F51" s="80">
        <f t="shared" si="2"/>
        <v>95.38109030449492</v>
      </c>
      <c r="G51" s="81">
        <f t="shared" si="3"/>
        <v>-45633831.089999914</v>
      </c>
      <c r="H51" s="64" t="s">
        <v>25</v>
      </c>
      <c r="I51" s="58"/>
      <c r="J51" s="13"/>
    </row>
    <row r="52" spans="1:10" ht="15">
      <c r="A52" s="12"/>
      <c r="B52" s="38" t="s">
        <v>63</v>
      </c>
      <c r="C52" s="77" t="s">
        <v>41</v>
      </c>
      <c r="D52" s="105">
        <v>221737050.63</v>
      </c>
      <c r="E52" s="105">
        <v>215588137.42</v>
      </c>
      <c r="F52" s="78">
        <f t="shared" si="2"/>
        <v>97.22693469921708</v>
      </c>
      <c r="G52" s="79">
        <f t="shared" si="3"/>
        <v>-6148913.210000008</v>
      </c>
      <c r="H52" s="30" t="s">
        <v>25</v>
      </c>
      <c r="I52" s="31"/>
      <c r="J52" s="13"/>
    </row>
    <row r="53" spans="1:10" ht="15">
      <c r="A53" s="12"/>
      <c r="B53" s="63" t="s">
        <v>64</v>
      </c>
      <c r="C53" s="67" t="s">
        <v>41</v>
      </c>
      <c r="D53" s="106">
        <v>20332100.58</v>
      </c>
      <c r="E53" s="106">
        <v>20051340.4</v>
      </c>
      <c r="F53" s="80">
        <f t="shared" si="2"/>
        <v>98.61912851111815</v>
      </c>
      <c r="G53" s="81">
        <f t="shared" si="3"/>
        <v>-280760.1799999997</v>
      </c>
      <c r="H53" s="64" t="s">
        <v>25</v>
      </c>
      <c r="I53" s="58"/>
      <c r="J53" s="13"/>
    </row>
    <row r="54" spans="1:10" ht="15">
      <c r="A54" s="12"/>
      <c r="B54" s="63" t="s">
        <v>65</v>
      </c>
      <c r="C54" s="67" t="s">
        <v>41</v>
      </c>
      <c r="D54" s="106">
        <v>37211147.3</v>
      </c>
      <c r="E54" s="106">
        <v>36337155.37</v>
      </c>
      <c r="F54" s="80">
        <f t="shared" si="2"/>
        <v>97.65126314715913</v>
      </c>
      <c r="G54" s="81">
        <f t="shared" si="3"/>
        <v>-873991.9299999997</v>
      </c>
      <c r="H54" s="64" t="s">
        <v>25</v>
      </c>
      <c r="I54" s="69"/>
      <c r="J54" s="13"/>
    </row>
    <row r="55" spans="1:10" ht="15">
      <c r="A55" s="12"/>
      <c r="B55" s="63" t="s">
        <v>66</v>
      </c>
      <c r="C55" s="67" t="s">
        <v>41</v>
      </c>
      <c r="D55" s="106">
        <v>310888142.95</v>
      </c>
      <c r="E55" s="106">
        <v>308563358.08</v>
      </c>
      <c r="F55" s="80">
        <f t="shared" si="2"/>
        <v>99.25221179298116</v>
      </c>
      <c r="G55" s="81">
        <f t="shared" si="3"/>
        <v>-2324784.870000005</v>
      </c>
      <c r="H55" s="64" t="s">
        <v>25</v>
      </c>
      <c r="I55" s="66"/>
      <c r="J55" s="13"/>
    </row>
    <row r="56" spans="1:10" ht="15">
      <c r="A56" s="12"/>
      <c r="B56" s="38" t="s">
        <v>67</v>
      </c>
      <c r="C56" s="77" t="s">
        <v>41</v>
      </c>
      <c r="D56" s="105">
        <v>62113494.41</v>
      </c>
      <c r="E56" s="105">
        <v>61461619.33</v>
      </c>
      <c r="F56" s="78">
        <f t="shared" si="2"/>
        <v>98.95050973030581</v>
      </c>
      <c r="G56" s="79">
        <f t="shared" si="3"/>
        <v>-651875.0799999982</v>
      </c>
      <c r="H56" s="30" t="s">
        <v>25</v>
      </c>
      <c r="I56" s="32"/>
      <c r="J56" s="13"/>
    </row>
    <row r="57" spans="1:10" ht="15">
      <c r="A57" s="12"/>
      <c r="B57" s="38" t="s">
        <v>68</v>
      </c>
      <c r="C57" s="77" t="s">
        <v>41</v>
      </c>
      <c r="D57" s="105">
        <v>3239850</v>
      </c>
      <c r="E57" s="105">
        <v>3239846.24</v>
      </c>
      <c r="F57" s="78">
        <f t="shared" si="2"/>
        <v>99.99988394524438</v>
      </c>
      <c r="G57" s="79">
        <f t="shared" si="3"/>
        <v>-3.7599999997764826</v>
      </c>
      <c r="H57" s="30" t="s">
        <v>25</v>
      </c>
      <c r="I57" s="31"/>
      <c r="J57" s="13"/>
    </row>
    <row r="58" spans="1:10" ht="15">
      <c r="A58" s="12"/>
      <c r="B58" s="63" t="s">
        <v>69</v>
      </c>
      <c r="C58" s="67" t="s">
        <v>41</v>
      </c>
      <c r="D58" s="106">
        <v>11080390.83</v>
      </c>
      <c r="E58" s="106">
        <v>10509212.74</v>
      </c>
      <c r="F58" s="80">
        <f t="shared" si="2"/>
        <v>94.84514491624661</v>
      </c>
      <c r="G58" s="81">
        <f t="shared" si="3"/>
        <v>-571178.0899999999</v>
      </c>
      <c r="H58" s="64" t="s">
        <v>25</v>
      </c>
      <c r="I58" s="58"/>
      <c r="J58" s="13"/>
    </row>
    <row r="59" spans="1:10" ht="15">
      <c r="A59" s="12"/>
      <c r="B59" s="38" t="s">
        <v>70</v>
      </c>
      <c r="C59" s="77" t="s">
        <v>41</v>
      </c>
      <c r="D59" s="105">
        <v>20638797.83</v>
      </c>
      <c r="E59" s="105">
        <v>20482377.18</v>
      </c>
      <c r="F59" s="78">
        <f t="shared" si="2"/>
        <v>99.24210387015552</v>
      </c>
      <c r="G59" s="79">
        <f t="shared" si="3"/>
        <v>-156420.6499999985</v>
      </c>
      <c r="H59" s="30" t="s">
        <v>25</v>
      </c>
      <c r="I59" s="56"/>
      <c r="J59" s="13"/>
    </row>
    <row r="60" spans="1:10" ht="34.5">
      <c r="A60" s="12"/>
      <c r="B60" s="38" t="s">
        <v>71</v>
      </c>
      <c r="C60" s="77" t="s">
        <v>41</v>
      </c>
      <c r="D60" s="105">
        <v>91590815.66</v>
      </c>
      <c r="E60" s="105">
        <v>85432682.5</v>
      </c>
      <c r="F60" s="80">
        <f t="shared" si="2"/>
        <v>93.27647306596768</v>
      </c>
      <c r="G60" s="79">
        <f t="shared" si="3"/>
        <v>-6158133.159999996</v>
      </c>
      <c r="H60" s="30" t="s">
        <v>25</v>
      </c>
      <c r="I60" s="66" t="s">
        <v>90</v>
      </c>
      <c r="J60" s="13"/>
    </row>
    <row r="61" spans="1:10" ht="15">
      <c r="A61" s="12"/>
      <c r="B61" s="63" t="s">
        <v>74</v>
      </c>
      <c r="C61" s="67" t="s">
        <v>41</v>
      </c>
      <c r="D61" s="106">
        <v>27698.5</v>
      </c>
      <c r="E61" s="106">
        <v>27698.5</v>
      </c>
      <c r="F61" s="80">
        <f t="shared" si="2"/>
        <v>100</v>
      </c>
      <c r="G61" s="81">
        <f t="shared" si="3"/>
        <v>0</v>
      </c>
      <c r="H61" s="64" t="s">
        <v>25</v>
      </c>
      <c r="I61" s="66"/>
      <c r="J61" s="13"/>
    </row>
    <row r="62" spans="1:10" ht="15">
      <c r="A62" s="12"/>
      <c r="B62" s="38" t="s">
        <v>76</v>
      </c>
      <c r="C62" s="77" t="s">
        <v>41</v>
      </c>
      <c r="D62" s="107">
        <v>2335395.9</v>
      </c>
      <c r="E62" s="107">
        <v>2332666.01</v>
      </c>
      <c r="F62" s="78">
        <f t="shared" si="2"/>
        <v>99.88310804176713</v>
      </c>
      <c r="G62" s="79">
        <f t="shared" si="3"/>
        <v>-2729.8900000001304</v>
      </c>
      <c r="H62" s="30"/>
      <c r="I62" s="32"/>
      <c r="J62" s="13"/>
    </row>
    <row r="63" spans="1:10" ht="15">
      <c r="A63" s="12"/>
      <c r="B63" s="63" t="s">
        <v>72</v>
      </c>
      <c r="C63" s="67" t="s">
        <v>41</v>
      </c>
      <c r="D63" s="108">
        <v>6500000</v>
      </c>
      <c r="E63" s="108">
        <v>6463963.79</v>
      </c>
      <c r="F63" s="80">
        <f t="shared" si="2"/>
        <v>99.44559676923078</v>
      </c>
      <c r="G63" s="81">
        <f t="shared" si="3"/>
        <v>-36036.20999999996</v>
      </c>
      <c r="H63" s="64"/>
      <c r="I63" s="65"/>
      <c r="J63" s="13"/>
    </row>
    <row r="64" spans="1:10" ht="34.5">
      <c r="A64" s="9"/>
      <c r="B64" s="39" t="s">
        <v>42</v>
      </c>
      <c r="C64" s="51" t="s">
        <v>43</v>
      </c>
      <c r="D64" s="109">
        <v>-85172332.4</v>
      </c>
      <c r="E64" s="109">
        <v>-70579178.39</v>
      </c>
      <c r="F64" s="52" t="s">
        <v>22</v>
      </c>
      <c r="G64" s="34" t="s">
        <v>22</v>
      </c>
      <c r="H64" s="34" t="s">
        <v>22</v>
      </c>
      <c r="I64" s="35" t="s">
        <v>22</v>
      </c>
      <c r="J64" s="10"/>
    </row>
    <row r="66" ht="15">
      <c r="E66" s="101"/>
    </row>
  </sheetData>
  <sheetProtection/>
  <mergeCells count="15">
    <mergeCell ref="H8:I8"/>
    <mergeCell ref="F9:F11"/>
    <mergeCell ref="G9:G11"/>
    <mergeCell ref="H9:H11"/>
    <mergeCell ref="I9:I11"/>
    <mergeCell ref="B8:B11"/>
    <mergeCell ref="C8:C11"/>
    <mergeCell ref="D8:D11"/>
    <mergeCell ref="B2:I2"/>
    <mergeCell ref="C4:H4"/>
    <mergeCell ref="C5:H5"/>
    <mergeCell ref="C6:I6"/>
    <mergeCell ref="B3:I3"/>
    <mergeCell ref="E8:E11"/>
    <mergeCell ref="F8:G8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IIS APPPOOL\smart</dc:creator>
  <cp:keywords/>
  <dc:description/>
  <cp:lastModifiedBy>Ольга Урсегова</cp:lastModifiedBy>
  <cp:lastPrinted>2021-08-09T13:07:36Z</cp:lastPrinted>
  <dcterms:created xsi:type="dcterms:W3CDTF">2019-02-13T06:51:53Z</dcterms:created>
  <dcterms:modified xsi:type="dcterms:W3CDTF">2024-04-17T12:25:30Z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sv_0503364G_20181231_3.xlsx</vt:lpwstr>
  </property>
  <property fmtid="{D5CDD505-2E9C-101B-9397-08002B2CF9AE}" pid="3" name="Название отчета">
    <vt:lpwstr>sv_0503364G_20181231_3.xlsx</vt:lpwstr>
  </property>
  <property fmtid="{D5CDD505-2E9C-101B-9397-08002B2CF9AE}" pid="4" name="Версия клиента">
    <vt:lpwstr>18.2.5.28464</vt:lpwstr>
  </property>
  <property fmtid="{D5CDD505-2E9C-101B-9397-08002B2CF9AE}" pid="5" name="Версия базы">
    <vt:lpwstr>18.2.0.184977064</vt:lpwstr>
  </property>
  <property fmtid="{D5CDD505-2E9C-101B-9397-08002B2CF9AE}" pid="6" name="Тип сервера">
    <vt:lpwstr>MSSQL</vt:lpwstr>
  </property>
  <property fmtid="{D5CDD505-2E9C-101B-9397-08002B2CF9AE}" pid="7" name="Сервер">
    <vt:lpwstr>smartsql2\svod</vt:lpwstr>
  </property>
  <property fmtid="{D5CDD505-2E9C-101B-9397-08002B2CF9AE}" pid="8" name="База">
    <vt:lpwstr>svod_smart</vt:lpwstr>
  </property>
  <property fmtid="{D5CDD505-2E9C-101B-9397-08002B2CF9AE}" pid="9" name="Пользователь">
    <vt:lpwstr>kr13029_1</vt:lpwstr>
  </property>
  <property fmtid="{D5CDD505-2E9C-101B-9397-08002B2CF9AE}" pid="10" name="Шаблон">
    <vt:lpwstr>sv_0503364G_20181231</vt:lpwstr>
  </property>
  <property fmtid="{D5CDD505-2E9C-101B-9397-08002B2CF9AE}" pid="11" name="Локальная база">
    <vt:lpwstr>не используется</vt:lpwstr>
  </property>
</Properties>
</file>